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Rapport sta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j.merlin</author>
  </authors>
  <commentList>
    <comment ref="N108" authorId="0">
      <text>
        <r>
          <rPr>
            <b/>
            <sz val="8"/>
            <rFont val="Tahoma"/>
            <family val="2"/>
          </rPr>
          <t>j.merlin:</t>
        </r>
        <r>
          <rPr>
            <sz val="8"/>
            <rFont val="Tahoma"/>
            <family val="2"/>
          </rPr>
          <t xml:space="preserve">
Total non salariés : remplacer les zéro par NC</t>
        </r>
      </text>
    </comment>
    <comment ref="M182" authorId="0">
      <text>
        <r>
          <rPr>
            <b/>
            <sz val="8"/>
            <rFont val="Tahoma"/>
            <family val="2"/>
          </rPr>
          <t>j.merlin:</t>
        </r>
        <r>
          <rPr>
            <sz val="8"/>
            <rFont val="Tahoma"/>
            <family val="2"/>
          </rPr>
          <t xml:space="preserve">
Mettre la légende dans l'ordre des courbes : clic droit sur la légende, sélectionner des données, remonter ou descendre chaque ligne avecl les flèches.</t>
        </r>
      </text>
    </comment>
  </commentList>
</comments>
</file>

<file path=xl/sharedStrings.xml><?xml version="1.0" encoding="utf-8"?>
<sst xmlns="http://schemas.openxmlformats.org/spreadsheetml/2006/main" count="163" uniqueCount="98">
  <si>
    <t>MOUVEMENTS MIGRATOIRES</t>
  </si>
  <si>
    <t xml:space="preserve">Les travailleurs étrangers entrés en France </t>
  </si>
  <si>
    <t>Zones géographiques / Pays</t>
  </si>
  <si>
    <t>Salariés</t>
  </si>
  <si>
    <t>Non Salariés</t>
  </si>
  <si>
    <t>TOTAL GENERAL</t>
  </si>
  <si>
    <t>Permanents</t>
  </si>
  <si>
    <t>En mission</t>
  </si>
  <si>
    <t>Temporaires</t>
  </si>
  <si>
    <t>Scientifiques</t>
  </si>
  <si>
    <t>Professions artistiques et culturelles</t>
  </si>
  <si>
    <t>Autorisations provisoires de travail</t>
  </si>
  <si>
    <t>Saisonniers</t>
  </si>
  <si>
    <t>Total Salariés</t>
  </si>
  <si>
    <t>AFRIQUE DU NORD</t>
  </si>
  <si>
    <t>Dont</t>
  </si>
  <si>
    <t>Algerie</t>
  </si>
  <si>
    <t>Libye</t>
  </si>
  <si>
    <t>Maroc</t>
  </si>
  <si>
    <t>Tunisie</t>
  </si>
  <si>
    <t>AFRIQUE SUBSAHARIENNE</t>
  </si>
  <si>
    <t>Benin</t>
  </si>
  <si>
    <t>Cameroun</t>
  </si>
  <si>
    <t>Cap-Vert</t>
  </si>
  <si>
    <t>Congo Brazzaville</t>
  </si>
  <si>
    <t>Congo (Rép. Dém)</t>
  </si>
  <si>
    <t>Côte d'Ivoire</t>
  </si>
  <si>
    <t>Egypte</t>
  </si>
  <si>
    <t>Gabon</t>
  </si>
  <si>
    <t>Guinée (Rép. de)</t>
  </si>
  <si>
    <t>Madagascar</t>
  </si>
  <si>
    <t>Mali</t>
  </si>
  <si>
    <t>Maurice (île)</t>
  </si>
  <si>
    <t>Mauritanie</t>
  </si>
  <si>
    <t>Niger</t>
  </si>
  <si>
    <t>Sénégal</t>
  </si>
  <si>
    <t>Togo</t>
  </si>
  <si>
    <t>Autres pays</t>
  </si>
  <si>
    <t>AMERIQUE DU NORD</t>
  </si>
  <si>
    <t>Canada</t>
  </si>
  <si>
    <t xml:space="preserve">Etats Unis </t>
  </si>
  <si>
    <t>AMERIQUE CENTRALE ET DU SUD</t>
  </si>
  <si>
    <t>Argentine</t>
  </si>
  <si>
    <t>Brésil</t>
  </si>
  <si>
    <t>Chili</t>
  </si>
  <si>
    <t>Colombie</t>
  </si>
  <si>
    <t>Haïti</t>
  </si>
  <si>
    <t>Mexique</t>
  </si>
  <si>
    <t>Pérou</t>
  </si>
  <si>
    <t>Venezuela</t>
  </si>
  <si>
    <t>ASIE</t>
  </si>
  <si>
    <t>Chine (RPC)</t>
  </si>
  <si>
    <t>Corée du Sud</t>
  </si>
  <si>
    <t>Inde</t>
  </si>
  <si>
    <t>Japon</t>
  </si>
  <si>
    <t>Philippines</t>
  </si>
  <si>
    <t>Thaïlande</t>
  </si>
  <si>
    <t>Vietnam</t>
  </si>
  <si>
    <t>PROCHE ET MOYEN ORIENT</t>
  </si>
  <si>
    <t>Iran</t>
  </si>
  <si>
    <t>Israel</t>
  </si>
  <si>
    <t>Liban</t>
  </si>
  <si>
    <t>Pakistan</t>
  </si>
  <si>
    <t>EUROPE  de l'Est</t>
  </si>
  <si>
    <t>Bosnie-Herzégovine</t>
  </si>
  <si>
    <t>Macédoine du Nord</t>
  </si>
  <si>
    <t>Moldavie</t>
  </si>
  <si>
    <t>Russie</t>
  </si>
  <si>
    <t>Serbie</t>
  </si>
  <si>
    <t>Turquie</t>
  </si>
  <si>
    <t>Ukraine</t>
  </si>
  <si>
    <t>OCEANIE</t>
  </si>
  <si>
    <t>Australie</t>
  </si>
  <si>
    <t>Nouvelle-Zélande</t>
  </si>
  <si>
    <t>Nationalité indéterminée</t>
  </si>
  <si>
    <t>Total général</t>
  </si>
  <si>
    <t>Source : O.F.I.I. - Office Français de l'Immigration et de l'Intégration</t>
  </si>
  <si>
    <t>Répartition par zone géographique des travailleurs</t>
  </si>
  <si>
    <t>Répartition par zone géographique et par catégorie salariée</t>
  </si>
  <si>
    <t>Afrique du nord</t>
  </si>
  <si>
    <t xml:space="preserve">TOTAL </t>
  </si>
  <si>
    <t>Salariés permanents et en mission</t>
  </si>
  <si>
    <t>Autorisations provisoires et autres catégories</t>
  </si>
  <si>
    <t xml:space="preserve">Saisonniers </t>
  </si>
  <si>
    <t>Total salariés</t>
  </si>
  <si>
    <t>Non salariés</t>
  </si>
  <si>
    <t>Afrique subsaharienne</t>
  </si>
  <si>
    <t>Amérique du nord</t>
  </si>
  <si>
    <t>Amérique centrale et du sud</t>
  </si>
  <si>
    <t>Asie</t>
  </si>
  <si>
    <t>Proche et Moyen-Orient</t>
  </si>
  <si>
    <t>Europe de l'Est</t>
  </si>
  <si>
    <t>Océanie</t>
  </si>
  <si>
    <t>Nationalités non déterminées</t>
  </si>
  <si>
    <t>NC = non communiqué</t>
  </si>
  <si>
    <t>Max</t>
  </si>
  <si>
    <t>Répartition par zone géographique et par pays en 2019</t>
  </si>
  <si>
    <t>entrés en France en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</si>
</sst>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MS Sans Serif"/>
      <family val="2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0000FF"/>
      <name val="Times New Roman"/>
      <family val="1"/>
    </font>
    <font>
      <sz val="10"/>
      <color theme="1"/>
      <name val="MS Sans Serif"/>
      <family val="2"/>
    </font>
    <font>
      <sz val="10"/>
      <color rgb="FF000000"/>
      <name val="Times New Roman"/>
      <family val="1"/>
    </font>
    <font>
      <b/>
      <sz val="14"/>
      <color rgb="FF000000"/>
      <name val="MS Sans Serif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38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9" fontId="38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1">
    <xf numFmtId="0" fontId="0" fillId="0" borderId="0" xfId="0" applyAlignment="1">
      <alignment/>
    </xf>
    <xf numFmtId="0" fontId="55" fillId="33" borderId="0" xfId="51" applyFont="1" applyFill="1" applyBorder="1" applyAlignment="1">
      <alignment/>
      <protection/>
    </xf>
    <xf numFmtId="0" fontId="20" fillId="0" borderId="0" xfId="52" applyFont="1">
      <alignment/>
      <protection/>
    </xf>
    <xf numFmtId="3" fontId="20" fillId="0" borderId="0" xfId="52" applyNumberFormat="1" applyFont="1">
      <alignment/>
      <protection/>
    </xf>
    <xf numFmtId="3" fontId="21" fillId="0" borderId="0" xfId="52" applyNumberFormat="1" applyFont="1">
      <alignment/>
      <protection/>
    </xf>
    <xf numFmtId="0" fontId="38" fillId="0" borderId="0" xfId="52" applyFont="1">
      <alignment/>
      <protection/>
    </xf>
    <xf numFmtId="0" fontId="20" fillId="0" borderId="0" xfId="51" applyFont="1">
      <alignment/>
      <protection/>
    </xf>
    <xf numFmtId="0" fontId="22" fillId="0" borderId="0" xfId="51" applyFont="1" applyAlignment="1">
      <alignment/>
      <protection/>
    </xf>
    <xf numFmtId="0" fontId="21" fillId="0" borderId="0" xfId="51" applyFont="1" applyAlignment="1">
      <alignment/>
      <protection/>
    </xf>
    <xf numFmtId="3" fontId="23" fillId="0" borderId="0" xfId="51" applyNumberFormat="1" applyFont="1" applyAlignment="1">
      <alignment/>
      <protection/>
    </xf>
    <xf numFmtId="0" fontId="24" fillId="10" borderId="10" xfId="52" applyFont="1" applyFill="1" applyBorder="1" applyAlignment="1">
      <alignment horizontal="center" vertical="center" wrapText="1"/>
      <protection/>
    </xf>
    <xf numFmtId="0" fontId="24" fillId="10" borderId="11" xfId="52" applyFont="1" applyFill="1" applyBorder="1" applyAlignment="1">
      <alignment horizontal="center" vertical="center" wrapText="1"/>
      <protection/>
    </xf>
    <xf numFmtId="3" fontId="24" fillId="34" borderId="12" xfId="52" applyNumberFormat="1" applyFont="1" applyFill="1" applyBorder="1" applyAlignment="1">
      <alignment horizontal="center" vertical="center"/>
      <protection/>
    </xf>
    <xf numFmtId="3" fontId="24" fillId="34" borderId="13" xfId="52" applyNumberFormat="1" applyFont="1" applyFill="1" applyBorder="1" applyAlignment="1">
      <alignment horizontal="center" vertical="center"/>
      <protection/>
    </xf>
    <xf numFmtId="3" fontId="24" fillId="34" borderId="14" xfId="52" applyNumberFormat="1" applyFont="1" applyFill="1" applyBorder="1" applyAlignment="1">
      <alignment horizontal="center" vertical="center"/>
      <protection/>
    </xf>
    <xf numFmtId="3" fontId="24" fillId="10" borderId="15" xfId="52" applyNumberFormat="1" applyFont="1" applyFill="1" applyBorder="1" applyAlignment="1">
      <alignment horizontal="center" vertical="center" wrapText="1"/>
      <protection/>
    </xf>
    <xf numFmtId="3" fontId="25" fillId="34" borderId="15" xfId="52" applyNumberFormat="1" applyFont="1" applyFill="1" applyBorder="1" applyAlignment="1">
      <alignment horizontal="center" vertical="center" wrapText="1"/>
      <protection/>
    </xf>
    <xf numFmtId="0" fontId="38" fillId="0" borderId="0" xfId="52">
      <alignment/>
      <protection/>
    </xf>
    <xf numFmtId="0" fontId="24" fillId="10" borderId="16" xfId="52" applyFont="1" applyFill="1" applyBorder="1" applyAlignment="1">
      <alignment horizontal="center" vertical="center" wrapText="1"/>
      <protection/>
    </xf>
    <xf numFmtId="0" fontId="24" fillId="10" borderId="17" xfId="52" applyFont="1" applyFill="1" applyBorder="1" applyAlignment="1">
      <alignment horizontal="center" vertical="center" wrapText="1"/>
      <protection/>
    </xf>
    <xf numFmtId="3" fontId="24" fillId="10" borderId="18" xfId="52" applyNumberFormat="1" applyFont="1" applyFill="1" applyBorder="1" applyAlignment="1">
      <alignment horizontal="center" vertical="center" wrapText="1"/>
      <protection/>
    </xf>
    <xf numFmtId="3" fontId="25" fillId="16" borderId="18" xfId="52" applyNumberFormat="1" applyFont="1" applyFill="1" applyBorder="1" applyAlignment="1">
      <alignment horizontal="center" vertical="center" wrapText="1"/>
      <protection/>
    </xf>
    <xf numFmtId="3" fontId="24" fillId="10" borderId="19" xfId="52" applyNumberFormat="1" applyFont="1" applyFill="1" applyBorder="1" applyAlignment="1">
      <alignment horizontal="center" vertical="center" wrapText="1"/>
      <protection/>
    </xf>
    <xf numFmtId="3" fontId="25" fillId="34" borderId="19" xfId="52" applyNumberFormat="1" applyFont="1" applyFill="1" applyBorder="1" applyAlignment="1">
      <alignment horizontal="center" vertical="center" wrapText="1"/>
      <protection/>
    </xf>
    <xf numFmtId="0" fontId="25" fillId="10" borderId="12" xfId="52" applyFont="1" applyFill="1" applyBorder="1">
      <alignment/>
      <protection/>
    </xf>
    <xf numFmtId="0" fontId="25" fillId="10" borderId="0" xfId="52" applyFont="1" applyFill="1">
      <alignment/>
      <protection/>
    </xf>
    <xf numFmtId="3" fontId="25" fillId="10" borderId="18" xfId="52" applyNumberFormat="1" applyFont="1" applyFill="1" applyBorder="1">
      <alignment/>
      <protection/>
    </xf>
    <xf numFmtId="3" fontId="38" fillId="0" borderId="0" xfId="52" applyNumberFormat="1">
      <alignment/>
      <protection/>
    </xf>
    <xf numFmtId="0" fontId="24" fillId="0" borderId="15" xfId="52" applyFont="1" applyBorder="1">
      <alignment/>
      <protection/>
    </xf>
    <xf numFmtId="0" fontId="24" fillId="0" borderId="18" xfId="52" applyFont="1" applyFill="1" applyBorder="1">
      <alignment/>
      <protection/>
    </xf>
    <xf numFmtId="0" fontId="56" fillId="0" borderId="18" xfId="0" applyNumberFormat="1" applyFont="1" applyFill="1" applyBorder="1" applyAlignment="1">
      <alignment horizontal="right" vertical="center"/>
    </xf>
    <xf numFmtId="3" fontId="25" fillId="0" borderId="18" xfId="52" applyNumberFormat="1" applyFont="1" applyBorder="1">
      <alignment/>
      <protection/>
    </xf>
    <xf numFmtId="3" fontId="38" fillId="0" borderId="0" xfId="52" applyNumberFormat="1" applyFont="1">
      <alignment/>
      <protection/>
    </xf>
    <xf numFmtId="0" fontId="38" fillId="0" borderId="0" xfId="52" applyFont="1">
      <alignment/>
      <protection/>
    </xf>
    <xf numFmtId="0" fontId="24" fillId="0" borderId="20" xfId="52" applyFont="1" applyBorder="1">
      <alignment/>
      <protection/>
    </xf>
    <xf numFmtId="0" fontId="24" fillId="10" borderId="0" xfId="52" applyFont="1" applyFill="1" applyBorder="1" applyAlignment="1">
      <alignment horizontal="center" vertical="center" wrapText="1"/>
      <protection/>
    </xf>
    <xf numFmtId="3" fontId="25" fillId="10" borderId="19" xfId="52" applyNumberFormat="1" applyFont="1" applyFill="1" applyBorder="1">
      <alignment/>
      <protection/>
    </xf>
    <xf numFmtId="0" fontId="25" fillId="0" borderId="20" xfId="52" applyFont="1" applyFill="1" applyBorder="1">
      <alignment/>
      <protection/>
    </xf>
    <xf numFmtId="0" fontId="24" fillId="0" borderId="19" xfId="52" applyFont="1" applyBorder="1">
      <alignment/>
      <protection/>
    </xf>
    <xf numFmtId="0" fontId="24" fillId="0" borderId="18" xfId="52" applyFont="1" applyBorder="1">
      <alignment/>
      <protection/>
    </xf>
    <xf numFmtId="0" fontId="24" fillId="0" borderId="15" xfId="52" applyFont="1" applyFill="1" applyBorder="1">
      <alignment/>
      <protection/>
    </xf>
    <xf numFmtId="0" fontId="25" fillId="0" borderId="19" xfId="52" applyFont="1" applyFill="1" applyBorder="1">
      <alignment/>
      <protection/>
    </xf>
    <xf numFmtId="0" fontId="25" fillId="10" borderId="18" xfId="52" applyFont="1" applyFill="1" applyBorder="1">
      <alignment/>
      <protection/>
    </xf>
    <xf numFmtId="0" fontId="24" fillId="10" borderId="18" xfId="52" applyFont="1" applyFill="1" applyBorder="1">
      <alignment/>
      <protection/>
    </xf>
    <xf numFmtId="0" fontId="25" fillId="10" borderId="14" xfId="52" applyFont="1" applyFill="1" applyBorder="1">
      <alignment/>
      <protection/>
    </xf>
    <xf numFmtId="0" fontId="38" fillId="0" borderId="0" xfId="52" applyFont="1" applyFill="1">
      <alignment/>
      <protection/>
    </xf>
    <xf numFmtId="0" fontId="24" fillId="10" borderId="12" xfId="52" applyFont="1" applyFill="1" applyBorder="1">
      <alignment/>
      <protection/>
    </xf>
    <xf numFmtId="0" fontId="24" fillId="10" borderId="13" xfId="52" applyFont="1" applyFill="1" applyBorder="1">
      <alignment/>
      <protection/>
    </xf>
    <xf numFmtId="0" fontId="56" fillId="35" borderId="18" xfId="0" applyNumberFormat="1" applyFont="1" applyFill="1" applyBorder="1" applyAlignment="1">
      <alignment horizontal="right" vertical="center"/>
    </xf>
    <xf numFmtId="0" fontId="56" fillId="35" borderId="0" xfId="0" applyNumberFormat="1" applyFont="1" applyFill="1" applyAlignment="1">
      <alignment horizontal="right" vertical="center"/>
    </xf>
    <xf numFmtId="0" fontId="25" fillId="34" borderId="18" xfId="52" applyFont="1" applyFill="1" applyBorder="1">
      <alignment/>
      <protection/>
    </xf>
    <xf numFmtId="0" fontId="25" fillId="34" borderId="14" xfId="52" applyFont="1" applyFill="1" applyBorder="1">
      <alignment/>
      <protection/>
    </xf>
    <xf numFmtId="3" fontId="25" fillId="34" borderId="18" xfId="52" applyNumberFormat="1" applyFont="1" applyFill="1" applyBorder="1">
      <alignment/>
      <protection/>
    </xf>
    <xf numFmtId="0" fontId="24" fillId="0" borderId="0" xfId="52" applyFont="1">
      <alignment/>
      <protection/>
    </xf>
    <xf numFmtId="3" fontId="24" fillId="0" borderId="0" xfId="52" applyNumberFormat="1" applyFont="1">
      <alignment/>
      <protection/>
    </xf>
    <xf numFmtId="3" fontId="27" fillId="0" borderId="0" xfId="51" applyNumberFormat="1" applyFont="1" applyAlignment="1">
      <alignment/>
      <protection/>
    </xf>
    <xf numFmtId="3" fontId="25" fillId="0" borderId="0" xfId="52" applyNumberFormat="1" applyFont="1">
      <alignment/>
      <protection/>
    </xf>
    <xf numFmtId="0" fontId="28" fillId="0" borderId="0" xfId="52" applyFont="1" applyAlignment="1">
      <alignment horizontal="right"/>
      <protection/>
    </xf>
    <xf numFmtId="0" fontId="28" fillId="0" borderId="0" xfId="52" applyFont="1">
      <alignment/>
      <protection/>
    </xf>
    <xf numFmtId="0" fontId="57" fillId="0" borderId="0" xfId="52" applyFont="1">
      <alignment/>
      <protection/>
    </xf>
    <xf numFmtId="0" fontId="58" fillId="0" borderId="0" xfId="0" applyFont="1" applyAlignment="1">
      <alignment horizontal="left" readingOrder="1"/>
    </xf>
    <xf numFmtId="0" fontId="31" fillId="0" borderId="0" xfId="0" applyFont="1" applyAlignment="1">
      <alignment/>
    </xf>
    <xf numFmtId="1" fontId="59" fillId="36" borderId="21" xfId="0" applyNumberFormat="1" applyFont="1" applyFill="1" applyBorder="1" applyAlignment="1">
      <alignment horizontal="center"/>
    </xf>
    <xf numFmtId="0" fontId="59" fillId="37" borderId="22" xfId="0" applyFont="1" applyFill="1" applyBorder="1" applyAlignment="1">
      <alignment/>
    </xf>
    <xf numFmtId="3" fontId="59" fillId="37" borderId="22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3" fontId="20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3" fontId="21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59" fillId="36" borderId="21" xfId="0" applyFont="1" applyFill="1" applyBorder="1" applyAlignment="1">
      <alignment/>
    </xf>
    <xf numFmtId="0" fontId="20" fillId="14" borderId="0" xfId="0" applyFont="1" applyFill="1" applyAlignment="1">
      <alignment horizontal="center"/>
    </xf>
    <xf numFmtId="3" fontId="59" fillId="36" borderId="21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59" fillId="0" borderId="0" xfId="0" applyNumberFormat="1" applyFont="1" applyFill="1" applyBorder="1" applyAlignment="1">
      <alignment horizontal="right"/>
    </xf>
    <xf numFmtId="0" fontId="24" fillId="0" borderId="0" xfId="52" applyFont="1" applyFill="1" applyBorder="1">
      <alignment/>
      <protection/>
    </xf>
    <xf numFmtId="3" fontId="24" fillId="0" borderId="0" xfId="52" applyNumberFormat="1" applyFont="1" applyFill="1" applyBorder="1">
      <alignment/>
      <protection/>
    </xf>
    <xf numFmtId="3" fontId="60" fillId="0" borderId="0" xfId="52" applyNumberFormat="1" applyFont="1" applyFill="1" applyBorder="1">
      <alignment/>
      <protection/>
    </xf>
    <xf numFmtId="3" fontId="25" fillId="0" borderId="0" xfId="52" applyNumberFormat="1" applyFont="1" applyAlignment="1">
      <alignment horizontal="center"/>
      <protection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59" fillId="37" borderId="22" xfId="0" applyFont="1" applyFill="1" applyBorder="1" applyAlignment="1">
      <alignment horizontal="right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59" fillId="37" borderId="21" xfId="0" applyFont="1" applyFill="1" applyBorder="1" applyAlignment="1">
      <alignment/>
    </xf>
    <xf numFmtId="3" fontId="59" fillId="37" borderId="21" xfId="0" applyNumberFormat="1" applyFont="1" applyFill="1" applyBorder="1" applyAlignment="1">
      <alignment/>
    </xf>
    <xf numFmtId="3" fontId="59" fillId="37" borderId="21" xfId="0" applyNumberFormat="1" applyFont="1" applyFill="1" applyBorder="1" applyAlignment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 5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Evolution du nombre total de travailleurs entrés en France ces 10 dernières années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9625"/>
          <c:w val="0.9785"/>
          <c:h val="0.80425"/>
        </c:manualLayout>
      </c:layout>
      <c:barChart>
        <c:barDir val="col"/>
        <c:grouping val="clustered"/>
        <c:varyColors val="0"/>
        <c:ser>
          <c:idx val="1"/>
          <c:order val="0"/>
          <c:tx>
            <c:v>Maximum décennie</c:v>
          </c:tx>
          <c:spPr>
            <a:gradFill rotWithShape="1">
              <a:gsLst>
                <a:gs pos="0">
                  <a:srgbClr val="DDD9C3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'Rapport stat'!$B$180:$K$180</c:f>
              <c:numCache/>
            </c:numRef>
          </c:cat>
          <c:val>
            <c:numRef>
              <c:f>'Rapport stat'!$B$161:$B$170</c:f>
              <c:numCache/>
            </c:numRef>
          </c:val>
        </c:ser>
        <c:ser>
          <c:idx val="0"/>
          <c:order val="1"/>
          <c:tx>
            <c:strRef>
              <c:f>'Rapport stat'!$A$190</c:f>
              <c:strCache>
                <c:ptCount val="1"/>
                <c:pt idx="0">
                  <c:v>Total général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'Rapport stat'!$B$180:$K$180</c:f>
              <c:numCache/>
            </c:numRef>
          </c:cat>
          <c:val>
            <c:numRef>
              <c:f>'Rapport stat'!$B$190:$K$190</c:f>
              <c:numCache/>
            </c:numRef>
          </c:val>
        </c:ser>
        <c:overlap val="100"/>
        <c:gapWidth val="55"/>
        <c:axId val="59424034"/>
        <c:axId val="65054259"/>
      </c:barChart>
      <c:catAx>
        <c:axId val="59424034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54259"/>
        <c:crosses val="autoZero"/>
        <c:auto val="1"/>
        <c:lblOffset val="100"/>
        <c:tickLblSkip val="1"/>
        <c:noMultiLvlLbl val="0"/>
      </c:catAx>
      <c:valAx>
        <c:axId val="6505425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240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BEEF4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Immigration des travailleurs - historique par zone géographique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85"/>
          <c:w val="0.7537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'Rapport stat'!$A$181</c:f>
              <c:strCache>
                <c:ptCount val="1"/>
                <c:pt idx="0">
                  <c:v>Afrique du nord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'Rapport stat'!$B$180:$K$180</c:f>
              <c:numCache/>
            </c:numRef>
          </c:cat>
          <c:val>
            <c:numRef>
              <c:f>'Rapport stat'!$B$181:$K$181</c:f>
              <c:numCache/>
            </c:numRef>
          </c:val>
          <c:smooth val="0"/>
        </c:ser>
        <c:ser>
          <c:idx val="4"/>
          <c:order val="1"/>
          <c:tx>
            <c:strRef>
              <c:f>'Rapport stat'!$A$182</c:f>
              <c:strCache>
                <c:ptCount val="1"/>
                <c:pt idx="0">
                  <c:v>Afrique subsaharienne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'Rapport stat'!$B$180:$K$180</c:f>
              <c:numCache/>
            </c:numRef>
          </c:cat>
          <c:val>
            <c:numRef>
              <c:f>'Rapport stat'!$B$182:$K$182</c:f>
              <c:numCache/>
            </c:numRef>
          </c:val>
          <c:smooth val="1"/>
        </c:ser>
        <c:ser>
          <c:idx val="1"/>
          <c:order val="2"/>
          <c:tx>
            <c:strRef>
              <c:f>'Rapport stat'!$A$183</c:f>
              <c:strCache>
                <c:ptCount val="1"/>
                <c:pt idx="0">
                  <c:v>Amérique du nord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'Rapport stat'!$B$180:$K$180</c:f>
              <c:numCache/>
            </c:numRef>
          </c:cat>
          <c:val>
            <c:numRef>
              <c:f>'Rapport stat'!$B$183:$K$183</c:f>
              <c:numCache/>
            </c:numRef>
          </c:val>
          <c:smooth val="1"/>
        </c:ser>
        <c:ser>
          <c:idx val="2"/>
          <c:order val="3"/>
          <c:tx>
            <c:strRef>
              <c:f>'Rapport stat'!$A$184</c:f>
              <c:strCache>
                <c:ptCount val="1"/>
                <c:pt idx="0">
                  <c:v>Amérique centrale et du sud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'Rapport stat'!$B$180:$K$180</c:f>
              <c:numCache/>
            </c:numRef>
          </c:cat>
          <c:val>
            <c:numRef>
              <c:f>'Rapport stat'!$B$184:$K$184</c:f>
              <c:numCache/>
            </c:numRef>
          </c:val>
          <c:smooth val="1"/>
        </c:ser>
        <c:ser>
          <c:idx val="6"/>
          <c:order val="4"/>
          <c:tx>
            <c:strRef>
              <c:f>'Rapport stat'!$A$185</c:f>
              <c:strCache>
                <c:ptCount val="1"/>
                <c:pt idx="0">
                  <c:v>Asie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'Rapport stat'!$B$180:$K$180</c:f>
              <c:numCache/>
            </c:numRef>
          </c:cat>
          <c:val>
            <c:numRef>
              <c:f>'Rapport stat'!$B$185:$K$185</c:f>
              <c:numCache/>
            </c:numRef>
          </c:val>
          <c:smooth val="1"/>
        </c:ser>
        <c:ser>
          <c:idx val="3"/>
          <c:order val="5"/>
          <c:tx>
            <c:strRef>
              <c:f>'Rapport stat'!$A$186</c:f>
              <c:strCache>
                <c:ptCount val="1"/>
                <c:pt idx="0">
                  <c:v>Proche et Moyen-Orient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'Rapport stat'!$B$180:$K$180</c:f>
              <c:numCache/>
            </c:numRef>
          </c:cat>
          <c:val>
            <c:numRef>
              <c:f>'Rapport stat'!$B$186:$K$186</c:f>
              <c:numCache/>
            </c:numRef>
          </c:val>
          <c:smooth val="1"/>
        </c:ser>
        <c:ser>
          <c:idx val="5"/>
          <c:order val="6"/>
          <c:tx>
            <c:strRef>
              <c:f>'Rapport stat'!$A$187</c:f>
              <c:strCache>
                <c:ptCount val="1"/>
                <c:pt idx="0">
                  <c:v>Europe de l'Est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'Rapport stat'!$B$180:$K$180</c:f>
              <c:numCache/>
            </c:numRef>
          </c:cat>
          <c:val>
            <c:numRef>
              <c:f>'Rapport stat'!$B$187:$K$187</c:f>
              <c:numCache/>
            </c:numRef>
          </c:val>
          <c:smooth val="1"/>
        </c:ser>
        <c:ser>
          <c:idx val="7"/>
          <c:order val="7"/>
          <c:tx>
            <c:strRef>
              <c:f>'Rapport stat'!$A$188</c:f>
              <c:strCache>
                <c:ptCount val="1"/>
                <c:pt idx="0">
                  <c:v>Océanie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'Rapport stat'!$B$180:$K$180</c:f>
              <c:numCache/>
            </c:numRef>
          </c:cat>
          <c:val>
            <c:numRef>
              <c:f>'Rapport stat'!$B$188:$K$188</c:f>
              <c:numCache/>
            </c:numRef>
          </c:val>
          <c:smooth val="1"/>
        </c:ser>
        <c:marker val="1"/>
        <c:axId val="48617420"/>
        <c:axId val="34903597"/>
      </c:lineChart>
      <c:catAx>
        <c:axId val="4861742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3597"/>
        <c:crosses val="autoZero"/>
        <c:auto val="1"/>
        <c:lblOffset val="100"/>
        <c:tickLblSkip val="1"/>
        <c:noMultiLvlLbl val="0"/>
      </c:catAx>
      <c:valAx>
        <c:axId val="34903597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742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297"/>
          <c:w val="0.196"/>
          <c:h val="0.4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1895"/>
          <c:w val="0.379"/>
          <c:h val="0.715"/>
        </c:manualLayout>
      </c:layout>
      <c:pieChart>
        <c:varyColors val="1"/>
        <c:ser>
          <c:idx val="0"/>
          <c:order val="0"/>
          <c:tx>
            <c:strRef>
              <c:f>'Rapport stat'!$B$180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'Rapport stat'!$A$181:$A$189</c:f>
              <c:strCache/>
            </c:strRef>
          </c:cat>
          <c:val>
            <c:numRef>
              <c:f>'Rapport stat'!$B$181:$B$189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12375"/>
          <c:w val="0.33325"/>
          <c:h val="0.7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161925</xdr:rowOff>
    </xdr:from>
    <xdr:to>
      <xdr:col>5</xdr:col>
      <xdr:colOff>523875</xdr:colOff>
      <xdr:row>175</xdr:row>
      <xdr:rowOff>0</xdr:rowOff>
    </xdr:to>
    <xdr:graphicFrame>
      <xdr:nvGraphicFramePr>
        <xdr:cNvPr id="1" name="Graphique 1"/>
        <xdr:cNvGraphicFramePr/>
      </xdr:nvGraphicFramePr>
      <xdr:xfrm>
        <a:off x="0" y="33280350"/>
        <a:ext cx="60960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11</xdr:col>
      <xdr:colOff>0</xdr:colOff>
      <xdr:row>199</xdr:row>
      <xdr:rowOff>28575</xdr:rowOff>
    </xdr:to>
    <xdr:graphicFrame>
      <xdr:nvGraphicFramePr>
        <xdr:cNvPr id="2" name="Graphique 2"/>
        <xdr:cNvGraphicFramePr/>
      </xdr:nvGraphicFramePr>
      <xdr:xfrm>
        <a:off x="0" y="37118925"/>
        <a:ext cx="95631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981075</xdr:colOff>
      <xdr:row>81</xdr:row>
      <xdr:rowOff>0</xdr:rowOff>
    </xdr:from>
    <xdr:to>
      <xdr:col>6</xdr:col>
      <xdr:colOff>0</xdr:colOff>
      <xdr:row>96</xdr:row>
      <xdr:rowOff>0</xdr:rowOff>
    </xdr:to>
    <xdr:graphicFrame>
      <xdr:nvGraphicFramePr>
        <xdr:cNvPr id="3" name="Graphique 3"/>
        <xdr:cNvGraphicFramePr/>
      </xdr:nvGraphicFramePr>
      <xdr:xfrm>
        <a:off x="981075" y="16268700"/>
        <a:ext cx="53149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omas%20&#224;%20contr&#244;ler\Base%20travailleurs%20&#233;tranger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port stat"/>
      <sheetName val="Base"/>
      <sheetName val="TCD"/>
      <sheetName val="ListePays-Continents"/>
      <sheetName val="Graphiques"/>
      <sheetName val="Catégories"/>
      <sheetName val="Archives"/>
      <sheetName val="graphique arch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Y190"/>
  <sheetViews>
    <sheetView showGridLines="0" tabSelected="1" zoomScalePageLayoutView="0" workbookViewId="0" topLeftCell="A1">
      <selection activeCell="B81" sqref="B81"/>
    </sheetView>
  </sheetViews>
  <sheetFormatPr defaultColWidth="11.421875" defaultRowHeight="12.75"/>
  <cols>
    <col min="1" max="1" width="27.28125" style="53" customWidth="1"/>
    <col min="2" max="2" width="26.28125" style="53" customWidth="1"/>
    <col min="3" max="3" width="9.8515625" style="54" bestFit="1" customWidth="1"/>
    <col min="4" max="4" width="9.28125" style="54" bestFit="1" customWidth="1"/>
    <col min="5" max="5" width="10.8515625" style="54" customWidth="1"/>
    <col min="6" max="7" width="10.8515625" style="54" bestFit="1" customWidth="1"/>
    <col min="8" max="8" width="11.57421875" style="54" customWidth="1"/>
    <col min="9" max="9" width="9.8515625" style="54" bestFit="1" customWidth="1"/>
    <col min="10" max="10" width="7.57421875" style="56" bestFit="1" customWidth="1"/>
    <col min="11" max="11" width="9.140625" style="54" customWidth="1"/>
    <col min="12" max="12" width="10.28125" style="56" customWidth="1"/>
    <col min="13" max="13" width="11.421875" style="33" customWidth="1"/>
    <col min="14" max="14" width="18.140625" style="33" customWidth="1"/>
    <col min="15" max="16384" width="11.421875" style="33" customWidth="1"/>
  </cols>
  <sheetData>
    <row r="1" spans="1:12" s="5" customFormat="1" ht="1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4"/>
    </row>
    <row r="2" spans="1:12" s="5" customFormat="1" ht="15">
      <c r="A2" s="6"/>
      <c r="B2" s="2"/>
      <c r="C2" s="3"/>
      <c r="D2" s="3"/>
      <c r="E2" s="3"/>
      <c r="F2" s="3"/>
      <c r="G2" s="3"/>
      <c r="H2" s="3"/>
      <c r="I2" s="3"/>
      <c r="J2" s="4"/>
      <c r="K2" s="3"/>
      <c r="L2" s="4"/>
    </row>
    <row r="3" spans="1:12" s="5" customFormat="1" ht="18.75">
      <c r="A3" s="7" t="s">
        <v>1</v>
      </c>
      <c r="B3" s="2"/>
      <c r="C3" s="3"/>
      <c r="D3" s="3"/>
      <c r="E3" s="3"/>
      <c r="F3" s="3"/>
      <c r="G3" s="3"/>
      <c r="H3" s="3"/>
      <c r="I3" s="3"/>
      <c r="J3" s="4"/>
      <c r="K3" s="3"/>
      <c r="L3" s="4"/>
    </row>
    <row r="4" spans="1:12" s="5" customFormat="1" ht="15">
      <c r="A4" s="8"/>
      <c r="D4" s="3"/>
      <c r="E4" s="3"/>
      <c r="F4" s="3"/>
      <c r="G4" s="3"/>
      <c r="H4" s="3"/>
      <c r="I4" s="3"/>
      <c r="J4" s="4"/>
      <c r="K4" s="3"/>
      <c r="L4" s="4"/>
    </row>
    <row r="5" spans="1:12" s="5" customFormat="1" ht="15">
      <c r="A5" s="8" t="s">
        <v>96</v>
      </c>
      <c r="B5" s="9"/>
      <c r="D5" s="3"/>
      <c r="E5" s="3"/>
      <c r="F5" s="3"/>
      <c r="G5" s="3"/>
      <c r="H5" s="3"/>
      <c r="I5" s="3"/>
      <c r="J5" s="4"/>
      <c r="K5" s="3"/>
      <c r="L5" s="4"/>
    </row>
    <row r="6" ht="15"/>
    <row r="7" spans="1:13" ht="21" customHeight="1">
      <c r="A7" s="10" t="s">
        <v>2</v>
      </c>
      <c r="B7" s="11"/>
      <c r="C7" s="12" t="s">
        <v>3</v>
      </c>
      <c r="D7" s="13"/>
      <c r="E7" s="13"/>
      <c r="F7" s="13"/>
      <c r="G7" s="13"/>
      <c r="H7" s="13"/>
      <c r="I7" s="13"/>
      <c r="J7" s="14"/>
      <c r="K7" s="15" t="s">
        <v>4</v>
      </c>
      <c r="L7" s="16" t="s">
        <v>5</v>
      </c>
      <c r="M7" s="17"/>
    </row>
    <row r="8" spans="1:13" ht="63.75">
      <c r="A8" s="18"/>
      <c r="B8" s="19"/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1" t="s">
        <v>13</v>
      </c>
      <c r="K8" s="22"/>
      <c r="L8" s="23"/>
      <c r="M8" s="17"/>
    </row>
    <row r="9" spans="1:13" ht="15">
      <c r="A9" s="24" t="s">
        <v>14</v>
      </c>
      <c r="B9" s="25"/>
      <c r="C9" s="26">
        <f>SUM(C10:C13)</f>
        <v>7158</v>
      </c>
      <c r="D9" s="26">
        <f aca="true" t="shared" si="0" ref="D9:I9">SUM(D10:D13)</f>
        <v>59</v>
      </c>
      <c r="E9" s="26">
        <f t="shared" si="0"/>
        <v>972</v>
      </c>
      <c r="F9" s="26">
        <f t="shared" si="0"/>
        <v>0</v>
      </c>
      <c r="G9" s="26">
        <f t="shared" si="0"/>
        <v>0</v>
      </c>
      <c r="H9" s="26">
        <f t="shared" si="0"/>
        <v>6</v>
      </c>
      <c r="I9" s="26">
        <f t="shared" si="0"/>
        <v>9826</v>
      </c>
      <c r="J9" s="26">
        <f>IF(SUM(J10:J13)=SUM(C9:I9),SUM(J10:J13),"FAUX")</f>
        <v>18021</v>
      </c>
      <c r="K9" s="26">
        <f>SUM(K10:K13)</f>
        <v>127</v>
      </c>
      <c r="L9" s="26">
        <f>IF(SUM(J9:K9)=SUM(L10:L13),SUM(L10:L13),"FAUX")</f>
        <v>18148</v>
      </c>
      <c r="M9" s="27"/>
    </row>
    <row r="10" spans="1:13" ht="15">
      <c r="A10" s="28" t="s">
        <v>15</v>
      </c>
      <c r="B10" s="29" t="s">
        <v>16</v>
      </c>
      <c r="C10" s="30">
        <v>2018</v>
      </c>
      <c r="D10" s="30">
        <v>0</v>
      </c>
      <c r="E10" s="30">
        <v>350</v>
      </c>
      <c r="F10" s="30">
        <v>0</v>
      </c>
      <c r="G10" s="30">
        <v>0</v>
      </c>
      <c r="H10" s="30">
        <v>1</v>
      </c>
      <c r="I10" s="30">
        <v>0</v>
      </c>
      <c r="J10" s="31">
        <f>SUM(C10:I10)</f>
        <v>2369</v>
      </c>
      <c r="K10" s="30">
        <v>7</v>
      </c>
      <c r="L10" s="31">
        <f>SUM(J10:K10)</f>
        <v>2376</v>
      </c>
      <c r="M10" s="32"/>
    </row>
    <row r="11" spans="1:12" ht="15">
      <c r="A11" s="34"/>
      <c r="B11" s="29" t="s">
        <v>17</v>
      </c>
      <c r="C11" s="30">
        <v>5</v>
      </c>
      <c r="D11" s="30">
        <v>0</v>
      </c>
      <c r="E11" s="30">
        <v>3</v>
      </c>
      <c r="F11" s="30">
        <v>0</v>
      </c>
      <c r="G11" s="30">
        <v>0</v>
      </c>
      <c r="H11" s="30">
        <v>0</v>
      </c>
      <c r="I11" s="30">
        <v>0</v>
      </c>
      <c r="J11" s="31">
        <f>SUM(C11:I11)</f>
        <v>8</v>
      </c>
      <c r="K11" s="30">
        <v>1</v>
      </c>
      <c r="L11" s="31">
        <f>SUM(J11:K11)</f>
        <v>9</v>
      </c>
    </row>
    <row r="12" spans="1:12" ht="15">
      <c r="A12" s="34"/>
      <c r="B12" s="29" t="s">
        <v>18</v>
      </c>
      <c r="C12" s="30">
        <v>3257</v>
      </c>
      <c r="D12" s="30">
        <v>47</v>
      </c>
      <c r="E12" s="30">
        <v>232</v>
      </c>
      <c r="F12" s="30">
        <v>0</v>
      </c>
      <c r="G12" s="30">
        <v>0</v>
      </c>
      <c r="H12" s="30">
        <v>1</v>
      </c>
      <c r="I12" s="30">
        <v>8275</v>
      </c>
      <c r="J12" s="31">
        <f>SUM(C12:I12)</f>
        <v>11812</v>
      </c>
      <c r="K12" s="30">
        <v>45</v>
      </c>
      <c r="L12" s="31">
        <f>SUM(J12:K12)</f>
        <v>11857</v>
      </c>
    </row>
    <row r="13" spans="1:12" ht="15">
      <c r="A13" s="34"/>
      <c r="B13" s="29" t="s">
        <v>19</v>
      </c>
      <c r="C13" s="30">
        <v>1878</v>
      </c>
      <c r="D13" s="30">
        <v>12</v>
      </c>
      <c r="E13" s="30">
        <v>387</v>
      </c>
      <c r="F13" s="30">
        <v>0</v>
      </c>
      <c r="G13" s="30">
        <v>0</v>
      </c>
      <c r="H13" s="30">
        <v>4</v>
      </c>
      <c r="I13" s="30">
        <v>1551</v>
      </c>
      <c r="J13" s="31">
        <f>SUM(C13:I13)</f>
        <v>3832</v>
      </c>
      <c r="K13" s="30">
        <v>74</v>
      </c>
      <c r="L13" s="31">
        <f>SUM(J13:K13)</f>
        <v>3906</v>
      </c>
    </row>
    <row r="14" spans="1:12" ht="15">
      <c r="A14" s="24" t="s">
        <v>20</v>
      </c>
      <c r="B14" s="35"/>
      <c r="C14" s="36">
        <f>SUM(C15:C31)</f>
        <v>3510</v>
      </c>
      <c r="D14" s="36">
        <f aca="true" t="shared" si="1" ref="D14:I14">SUM(D15:D31)</f>
        <v>11</v>
      </c>
      <c r="E14" s="36">
        <f t="shared" si="1"/>
        <v>1378</v>
      </c>
      <c r="F14" s="36">
        <f t="shared" si="1"/>
        <v>2</v>
      </c>
      <c r="G14" s="36">
        <f t="shared" si="1"/>
        <v>0</v>
      </c>
      <c r="H14" s="36">
        <f t="shared" si="1"/>
        <v>3</v>
      </c>
      <c r="I14" s="36">
        <f t="shared" si="1"/>
        <v>203</v>
      </c>
      <c r="J14" s="26">
        <f>IF(SUM(J15:J31)=SUM(C14:I14),SUM(J15:J31),"FAUX")</f>
        <v>5107</v>
      </c>
      <c r="K14" s="36">
        <f>SUM(K15:K31)</f>
        <v>55</v>
      </c>
      <c r="L14" s="26">
        <f>IF(SUM(J14:K14)=SUM(L15:L31),SUM(L15:L31),"FAUX")</f>
        <v>5162</v>
      </c>
    </row>
    <row r="15" spans="1:12" ht="15">
      <c r="A15" s="28" t="s">
        <v>15</v>
      </c>
      <c r="B15" s="29" t="s">
        <v>21</v>
      </c>
      <c r="C15" s="30">
        <v>178</v>
      </c>
      <c r="D15" s="30">
        <v>0</v>
      </c>
      <c r="E15" s="30">
        <v>41</v>
      </c>
      <c r="F15" s="30">
        <v>0</v>
      </c>
      <c r="G15" s="30">
        <v>0</v>
      </c>
      <c r="H15" s="30">
        <v>1</v>
      </c>
      <c r="I15" s="30">
        <v>0</v>
      </c>
      <c r="J15" s="31">
        <f>SUM(C15:I15)</f>
        <v>220</v>
      </c>
      <c r="K15" s="30">
        <v>1</v>
      </c>
      <c r="L15" s="31">
        <f>SUM(J15:K15)</f>
        <v>221</v>
      </c>
    </row>
    <row r="16" spans="1:12" ht="15">
      <c r="A16" s="37"/>
      <c r="B16" s="29" t="s">
        <v>22</v>
      </c>
      <c r="C16" s="30">
        <v>382</v>
      </c>
      <c r="D16" s="30">
        <v>0</v>
      </c>
      <c r="E16" s="30">
        <v>88</v>
      </c>
      <c r="F16" s="30">
        <v>0</v>
      </c>
      <c r="G16" s="30">
        <v>0</v>
      </c>
      <c r="H16" s="30">
        <v>0</v>
      </c>
      <c r="I16" s="30">
        <v>0</v>
      </c>
      <c r="J16" s="31">
        <f aca="true" t="shared" si="2" ref="J16:J31">SUM(C16:I16)</f>
        <v>470</v>
      </c>
      <c r="K16" s="30">
        <v>7</v>
      </c>
      <c r="L16" s="31">
        <f>SUM(J16:K16)</f>
        <v>477</v>
      </c>
    </row>
    <row r="17" spans="1:12" ht="15">
      <c r="A17" s="34"/>
      <c r="B17" s="29" t="s">
        <v>23</v>
      </c>
      <c r="C17" s="30">
        <v>18</v>
      </c>
      <c r="D17" s="30">
        <v>0</v>
      </c>
      <c r="E17" s="30">
        <v>3</v>
      </c>
      <c r="F17" s="30">
        <v>0</v>
      </c>
      <c r="G17" s="30">
        <v>0</v>
      </c>
      <c r="H17" s="30">
        <v>0</v>
      </c>
      <c r="I17" s="30">
        <v>1</v>
      </c>
      <c r="J17" s="31">
        <f t="shared" si="2"/>
        <v>22</v>
      </c>
      <c r="K17" s="30">
        <v>0</v>
      </c>
      <c r="L17" s="31">
        <f>SUM(J17:K17)</f>
        <v>22</v>
      </c>
    </row>
    <row r="18" spans="1:12" ht="15">
      <c r="A18" s="34"/>
      <c r="B18" s="29" t="s">
        <v>24</v>
      </c>
      <c r="C18" s="30">
        <v>74</v>
      </c>
      <c r="D18" s="30">
        <v>1</v>
      </c>
      <c r="E18" s="30">
        <v>24</v>
      </c>
      <c r="F18" s="30">
        <v>0</v>
      </c>
      <c r="G18" s="30">
        <v>0</v>
      </c>
      <c r="H18" s="30">
        <v>0</v>
      </c>
      <c r="I18" s="30">
        <v>0</v>
      </c>
      <c r="J18" s="31">
        <f t="shared" si="2"/>
        <v>99</v>
      </c>
      <c r="K18" s="30">
        <v>1</v>
      </c>
      <c r="L18" s="31">
        <f>SUM(J18:K18)</f>
        <v>100</v>
      </c>
    </row>
    <row r="19" spans="1:12" ht="15">
      <c r="A19" s="34"/>
      <c r="B19" s="29" t="s">
        <v>25</v>
      </c>
      <c r="C19" s="30">
        <v>147</v>
      </c>
      <c r="D19" s="30">
        <v>0</v>
      </c>
      <c r="E19" s="30">
        <v>38</v>
      </c>
      <c r="F19" s="30">
        <v>0</v>
      </c>
      <c r="G19" s="30">
        <v>0</v>
      </c>
      <c r="H19" s="30">
        <v>1</v>
      </c>
      <c r="I19" s="30">
        <v>0</v>
      </c>
      <c r="J19" s="31">
        <f t="shared" si="2"/>
        <v>186</v>
      </c>
      <c r="K19" s="30">
        <v>4</v>
      </c>
      <c r="L19" s="31">
        <f>SUM(J19:K19)</f>
        <v>190</v>
      </c>
    </row>
    <row r="20" spans="1:12" ht="15">
      <c r="A20" s="34"/>
      <c r="B20" s="29" t="s">
        <v>26</v>
      </c>
      <c r="C20" s="30">
        <v>401</v>
      </c>
      <c r="D20" s="30">
        <v>0</v>
      </c>
      <c r="E20" s="30">
        <v>174</v>
      </c>
      <c r="F20" s="30">
        <v>0</v>
      </c>
      <c r="G20" s="30">
        <v>0</v>
      </c>
      <c r="H20" s="30">
        <v>0</v>
      </c>
      <c r="I20" s="30">
        <v>0</v>
      </c>
      <c r="J20" s="31">
        <f t="shared" si="2"/>
        <v>575</v>
      </c>
      <c r="K20" s="30">
        <v>5</v>
      </c>
      <c r="L20" s="31">
        <f aca="true" t="shared" si="3" ref="L20:L30">SUM(J20:K20)</f>
        <v>580</v>
      </c>
    </row>
    <row r="21" spans="1:12" ht="15">
      <c r="A21" s="34"/>
      <c r="B21" s="29" t="s">
        <v>27</v>
      </c>
      <c r="C21" s="30">
        <v>97</v>
      </c>
      <c r="D21" s="30">
        <v>5</v>
      </c>
      <c r="E21" s="30">
        <v>15</v>
      </c>
      <c r="F21" s="30">
        <v>2</v>
      </c>
      <c r="G21" s="30">
        <v>0</v>
      </c>
      <c r="H21" s="30">
        <v>0</v>
      </c>
      <c r="I21" s="30">
        <v>1</v>
      </c>
      <c r="J21" s="31">
        <f t="shared" si="2"/>
        <v>120</v>
      </c>
      <c r="K21" s="30">
        <v>9</v>
      </c>
      <c r="L21" s="31">
        <f t="shared" si="3"/>
        <v>129</v>
      </c>
    </row>
    <row r="22" spans="1:12" ht="15">
      <c r="A22" s="34"/>
      <c r="B22" s="29" t="s">
        <v>28</v>
      </c>
      <c r="C22" s="30">
        <v>182</v>
      </c>
      <c r="D22" s="30">
        <v>0</v>
      </c>
      <c r="E22" s="30">
        <v>44</v>
      </c>
      <c r="F22" s="30">
        <v>0</v>
      </c>
      <c r="G22" s="30">
        <v>0</v>
      </c>
      <c r="H22" s="30">
        <v>0</v>
      </c>
      <c r="I22" s="30">
        <v>0</v>
      </c>
      <c r="J22" s="31">
        <f t="shared" si="2"/>
        <v>226</v>
      </c>
      <c r="K22" s="30">
        <v>1</v>
      </c>
      <c r="L22" s="31">
        <f t="shared" si="3"/>
        <v>227</v>
      </c>
    </row>
    <row r="23" spans="1:23" ht="15">
      <c r="A23" s="34"/>
      <c r="B23" s="29" t="s">
        <v>29</v>
      </c>
      <c r="C23" s="30">
        <v>181</v>
      </c>
      <c r="D23" s="30">
        <v>0</v>
      </c>
      <c r="E23" s="30">
        <v>146</v>
      </c>
      <c r="F23" s="30">
        <v>0</v>
      </c>
      <c r="G23" s="30">
        <v>0</v>
      </c>
      <c r="H23" s="30">
        <v>0</v>
      </c>
      <c r="I23" s="30">
        <v>2</v>
      </c>
      <c r="J23" s="31">
        <f t="shared" si="2"/>
        <v>329</v>
      </c>
      <c r="K23" s="30">
        <v>0</v>
      </c>
      <c r="L23" s="31">
        <f t="shared" si="3"/>
        <v>329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12" ht="15">
      <c r="A24" s="34"/>
      <c r="B24" s="29" t="s">
        <v>30</v>
      </c>
      <c r="C24" s="30">
        <v>217</v>
      </c>
      <c r="D24" s="30">
        <v>0</v>
      </c>
      <c r="E24" s="30">
        <v>32</v>
      </c>
      <c r="F24" s="30">
        <v>0</v>
      </c>
      <c r="G24" s="30">
        <v>0</v>
      </c>
      <c r="H24" s="30">
        <v>0</v>
      </c>
      <c r="I24" s="30">
        <v>1</v>
      </c>
      <c r="J24" s="31">
        <f t="shared" si="2"/>
        <v>250</v>
      </c>
      <c r="K24" s="30">
        <v>5</v>
      </c>
      <c r="L24" s="31">
        <f t="shared" si="3"/>
        <v>255</v>
      </c>
    </row>
    <row r="25" spans="1:12" ht="15">
      <c r="A25" s="34"/>
      <c r="B25" s="29" t="s">
        <v>31</v>
      </c>
      <c r="C25" s="30">
        <v>262</v>
      </c>
      <c r="D25" s="30">
        <v>0</v>
      </c>
      <c r="E25" s="30">
        <v>212</v>
      </c>
      <c r="F25" s="30">
        <v>0</v>
      </c>
      <c r="G25" s="30">
        <v>0</v>
      </c>
      <c r="H25" s="30">
        <v>1</v>
      </c>
      <c r="I25" s="30">
        <v>0</v>
      </c>
      <c r="J25" s="31">
        <f t="shared" si="2"/>
        <v>475</v>
      </c>
      <c r="K25" s="30">
        <v>1</v>
      </c>
      <c r="L25" s="31">
        <f t="shared" si="3"/>
        <v>476</v>
      </c>
    </row>
    <row r="26" spans="1:12" ht="15">
      <c r="A26" s="34"/>
      <c r="B26" s="29" t="s">
        <v>32</v>
      </c>
      <c r="C26" s="30">
        <v>77</v>
      </c>
      <c r="D26" s="30">
        <v>0</v>
      </c>
      <c r="E26" s="30">
        <v>17</v>
      </c>
      <c r="F26" s="30">
        <v>0</v>
      </c>
      <c r="G26" s="30">
        <v>0</v>
      </c>
      <c r="H26" s="30">
        <v>0</v>
      </c>
      <c r="I26" s="30">
        <v>98</v>
      </c>
      <c r="J26" s="31">
        <f t="shared" si="2"/>
        <v>192</v>
      </c>
      <c r="K26" s="30">
        <v>1</v>
      </c>
      <c r="L26" s="31">
        <f t="shared" si="3"/>
        <v>193</v>
      </c>
    </row>
    <row r="27" spans="1:12" ht="15">
      <c r="A27" s="34"/>
      <c r="B27" s="29" t="s">
        <v>33</v>
      </c>
      <c r="C27" s="30">
        <v>39</v>
      </c>
      <c r="D27" s="30">
        <v>0</v>
      </c>
      <c r="E27" s="30">
        <v>24</v>
      </c>
      <c r="F27" s="30">
        <v>0</v>
      </c>
      <c r="G27" s="30">
        <v>0</v>
      </c>
      <c r="H27" s="30">
        <v>0</v>
      </c>
      <c r="I27" s="30">
        <v>0</v>
      </c>
      <c r="J27" s="31">
        <f t="shared" si="2"/>
        <v>63</v>
      </c>
      <c r="K27" s="30">
        <v>2</v>
      </c>
      <c r="L27" s="31">
        <f t="shared" si="3"/>
        <v>65</v>
      </c>
    </row>
    <row r="28" spans="1:12" ht="15">
      <c r="A28" s="34"/>
      <c r="B28" s="29" t="s">
        <v>34</v>
      </c>
      <c r="C28" s="30">
        <v>45</v>
      </c>
      <c r="D28" s="30">
        <v>0</v>
      </c>
      <c r="E28" s="30">
        <v>10</v>
      </c>
      <c r="F28" s="30">
        <v>0</v>
      </c>
      <c r="G28" s="30">
        <v>0</v>
      </c>
      <c r="H28" s="30">
        <v>0</v>
      </c>
      <c r="I28" s="30">
        <v>0</v>
      </c>
      <c r="J28" s="31">
        <f t="shared" si="2"/>
        <v>55</v>
      </c>
      <c r="K28" s="30">
        <v>2</v>
      </c>
      <c r="L28" s="31">
        <f t="shared" si="3"/>
        <v>57</v>
      </c>
    </row>
    <row r="29" spans="1:12" ht="15">
      <c r="A29" s="34"/>
      <c r="B29" s="29" t="s">
        <v>35</v>
      </c>
      <c r="C29" s="30">
        <v>776</v>
      </c>
      <c r="D29" s="30">
        <v>1</v>
      </c>
      <c r="E29" s="30">
        <v>350</v>
      </c>
      <c r="F29" s="30">
        <v>0</v>
      </c>
      <c r="G29" s="30">
        <v>0</v>
      </c>
      <c r="H29" s="30">
        <v>0</v>
      </c>
      <c r="I29" s="30">
        <v>97</v>
      </c>
      <c r="J29" s="31">
        <f t="shared" si="2"/>
        <v>1224</v>
      </c>
      <c r="K29" s="30">
        <v>2</v>
      </c>
      <c r="L29" s="31">
        <f t="shared" si="3"/>
        <v>1226</v>
      </c>
    </row>
    <row r="30" spans="1:25" ht="15">
      <c r="A30" s="34"/>
      <c r="B30" s="29" t="s">
        <v>36</v>
      </c>
      <c r="C30" s="30">
        <v>108</v>
      </c>
      <c r="D30" s="30">
        <v>0</v>
      </c>
      <c r="E30" s="30">
        <v>23</v>
      </c>
      <c r="F30" s="30">
        <v>0</v>
      </c>
      <c r="G30" s="30">
        <v>0</v>
      </c>
      <c r="H30" s="30">
        <v>0</v>
      </c>
      <c r="I30" s="30">
        <v>0</v>
      </c>
      <c r="J30" s="31">
        <f t="shared" si="2"/>
        <v>131</v>
      </c>
      <c r="K30" s="30">
        <v>1</v>
      </c>
      <c r="L30" s="31">
        <f t="shared" si="3"/>
        <v>132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12" ht="15">
      <c r="A31" s="38"/>
      <c r="B31" s="39" t="s">
        <v>37</v>
      </c>
      <c r="C31" s="30">
        <v>326</v>
      </c>
      <c r="D31" s="30">
        <v>4</v>
      </c>
      <c r="E31" s="30">
        <v>137</v>
      </c>
      <c r="F31" s="30">
        <v>0</v>
      </c>
      <c r="G31" s="30">
        <v>0</v>
      </c>
      <c r="H31" s="30">
        <v>0</v>
      </c>
      <c r="I31" s="30">
        <v>3</v>
      </c>
      <c r="J31" s="31">
        <f t="shared" si="2"/>
        <v>470</v>
      </c>
      <c r="K31" s="30">
        <v>13</v>
      </c>
      <c r="L31" s="31">
        <f>SUM(J31:K31)</f>
        <v>483</v>
      </c>
    </row>
    <row r="32" spans="1:12" ht="15">
      <c r="A32" s="24" t="s">
        <v>38</v>
      </c>
      <c r="B32" s="25"/>
      <c r="C32" s="36">
        <f>C33+C34</f>
        <v>110</v>
      </c>
      <c r="D32" s="36">
        <f aca="true" t="shared" si="4" ref="D32:I32">D33+D34</f>
        <v>28</v>
      </c>
      <c r="E32" s="36">
        <f t="shared" si="4"/>
        <v>575</v>
      </c>
      <c r="F32" s="36">
        <f t="shared" si="4"/>
        <v>0</v>
      </c>
      <c r="G32" s="36">
        <f t="shared" si="4"/>
        <v>0</v>
      </c>
      <c r="H32" s="36">
        <f t="shared" si="4"/>
        <v>0</v>
      </c>
      <c r="I32" s="36">
        <f t="shared" si="4"/>
        <v>7</v>
      </c>
      <c r="J32" s="26">
        <f>IF(SUM(J33:J34)=SUM(C32:I32),SUM(J33:J34),"FAUX")</f>
        <v>720</v>
      </c>
      <c r="K32" s="36">
        <f>SUM(K33:K34)</f>
        <v>110</v>
      </c>
      <c r="L32" s="26">
        <f>IF(SUM(J32:K32)=SUM(L33:L34),SUM(L33:L34),"FAUX")</f>
        <v>830</v>
      </c>
    </row>
    <row r="33" spans="1:24" ht="15">
      <c r="A33" s="40" t="s">
        <v>15</v>
      </c>
      <c r="B33" s="29" t="s">
        <v>39</v>
      </c>
      <c r="C33" s="30">
        <v>42</v>
      </c>
      <c r="D33" s="30">
        <v>5</v>
      </c>
      <c r="E33" s="30">
        <v>87</v>
      </c>
      <c r="F33" s="30">
        <v>0</v>
      </c>
      <c r="G33" s="30">
        <v>0</v>
      </c>
      <c r="H33" s="30">
        <v>0</v>
      </c>
      <c r="I33" s="30">
        <v>2</v>
      </c>
      <c r="J33" s="31">
        <f>SUM(C33:I33)</f>
        <v>136</v>
      </c>
      <c r="K33" s="30">
        <v>38</v>
      </c>
      <c r="L33" s="31">
        <f>SUM(J33:K33)</f>
        <v>174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12" ht="15">
      <c r="A34" s="41"/>
      <c r="B34" s="29" t="s">
        <v>40</v>
      </c>
      <c r="C34" s="30">
        <v>68</v>
      </c>
      <c r="D34" s="30">
        <v>23</v>
      </c>
      <c r="E34" s="30">
        <v>488</v>
      </c>
      <c r="F34" s="30">
        <v>0</v>
      </c>
      <c r="G34" s="30">
        <v>0</v>
      </c>
      <c r="H34" s="30">
        <v>0</v>
      </c>
      <c r="I34" s="30">
        <v>5</v>
      </c>
      <c r="J34" s="31">
        <f>SUM(C34:I34)</f>
        <v>584</v>
      </c>
      <c r="K34" s="30">
        <v>72</v>
      </c>
      <c r="L34" s="31">
        <f>SUM(J34:K34)</f>
        <v>656</v>
      </c>
    </row>
    <row r="35" spans="1:12" ht="15">
      <c r="A35" s="42" t="s">
        <v>41</v>
      </c>
      <c r="B35" s="43"/>
      <c r="C35" s="36">
        <f>SUM(C36:C44)</f>
        <v>594</v>
      </c>
      <c r="D35" s="36">
        <f aca="true" t="shared" si="5" ref="D35:I35">SUM(D36:D44)</f>
        <v>4</v>
      </c>
      <c r="E35" s="36">
        <f t="shared" si="5"/>
        <v>370</v>
      </c>
      <c r="F35" s="36">
        <f t="shared" si="5"/>
        <v>0</v>
      </c>
      <c r="G35" s="36">
        <f t="shared" si="5"/>
        <v>0</v>
      </c>
      <c r="H35" s="36">
        <f t="shared" si="5"/>
        <v>10</v>
      </c>
      <c r="I35" s="36">
        <f t="shared" si="5"/>
        <v>93</v>
      </c>
      <c r="J35" s="26">
        <f>IF(SUM(J36:J44)=SUM(C35:I35),SUM(J36:J44),"FAUX")</f>
        <v>1071</v>
      </c>
      <c r="K35" s="36">
        <f>SUM(K36:K44)</f>
        <v>167</v>
      </c>
      <c r="L35" s="26">
        <f>IF(SUM(J35:K35)=SUM(L36:L44),SUM(L36:L44),"FAUX")</f>
        <v>1238</v>
      </c>
    </row>
    <row r="36" spans="1:12" ht="15">
      <c r="A36" s="28" t="s">
        <v>15</v>
      </c>
      <c r="B36" s="29" t="s">
        <v>42</v>
      </c>
      <c r="C36" s="30">
        <v>20</v>
      </c>
      <c r="D36" s="30">
        <v>0</v>
      </c>
      <c r="E36" s="30">
        <v>21</v>
      </c>
      <c r="F36" s="30">
        <v>0</v>
      </c>
      <c r="G36" s="30">
        <v>0</v>
      </c>
      <c r="H36" s="30">
        <v>0</v>
      </c>
      <c r="I36" s="30">
        <v>10</v>
      </c>
      <c r="J36" s="31">
        <f>SUM(C36:I36)</f>
        <v>51</v>
      </c>
      <c r="K36" s="30">
        <v>13</v>
      </c>
      <c r="L36" s="31">
        <f>SUM(J36:K36)</f>
        <v>64</v>
      </c>
    </row>
    <row r="37" spans="1:12" ht="15">
      <c r="A37" s="34"/>
      <c r="B37" s="29" t="s">
        <v>43</v>
      </c>
      <c r="C37" s="30">
        <v>129</v>
      </c>
      <c r="D37" s="30">
        <v>4</v>
      </c>
      <c r="E37" s="30">
        <v>52</v>
      </c>
      <c r="F37" s="30">
        <v>0</v>
      </c>
      <c r="G37" s="30">
        <v>0</v>
      </c>
      <c r="H37" s="30">
        <v>1</v>
      </c>
      <c r="I37" s="30">
        <v>35</v>
      </c>
      <c r="J37" s="31">
        <f aca="true" t="shared" si="6" ref="J37:J44">SUM(C37:I37)</f>
        <v>221</v>
      </c>
      <c r="K37" s="30">
        <v>101</v>
      </c>
      <c r="L37" s="31">
        <f aca="true" t="shared" si="7" ref="L37:L44">SUM(J37:K37)</f>
        <v>322</v>
      </c>
    </row>
    <row r="38" spans="1:12" ht="15">
      <c r="A38" s="34"/>
      <c r="B38" s="29" t="s">
        <v>44</v>
      </c>
      <c r="C38" s="30">
        <v>17</v>
      </c>
      <c r="D38" s="30">
        <v>0</v>
      </c>
      <c r="E38" s="30">
        <v>10</v>
      </c>
      <c r="F38" s="30">
        <v>0</v>
      </c>
      <c r="G38" s="30">
        <v>0</v>
      </c>
      <c r="H38" s="30">
        <v>0</v>
      </c>
      <c r="I38" s="30">
        <v>1</v>
      </c>
      <c r="J38" s="31">
        <f t="shared" si="6"/>
        <v>28</v>
      </c>
      <c r="K38" s="30">
        <v>8</v>
      </c>
      <c r="L38" s="31">
        <f t="shared" si="7"/>
        <v>36</v>
      </c>
    </row>
    <row r="39" spans="1:12" ht="15">
      <c r="A39" s="34"/>
      <c r="B39" s="29" t="s">
        <v>45</v>
      </c>
      <c r="C39" s="30">
        <v>140</v>
      </c>
      <c r="D39" s="30">
        <v>0</v>
      </c>
      <c r="E39" s="30">
        <v>69</v>
      </c>
      <c r="F39" s="30">
        <v>0</v>
      </c>
      <c r="G39" s="30">
        <v>0</v>
      </c>
      <c r="H39" s="30">
        <v>1</v>
      </c>
      <c r="I39" s="30">
        <v>0</v>
      </c>
      <c r="J39" s="31">
        <f t="shared" si="6"/>
        <v>210</v>
      </c>
      <c r="K39" s="30">
        <v>8</v>
      </c>
      <c r="L39" s="31">
        <f t="shared" si="7"/>
        <v>218</v>
      </c>
    </row>
    <row r="40" spans="1:12" ht="15">
      <c r="A40" s="34"/>
      <c r="B40" s="29" t="s">
        <v>46</v>
      </c>
      <c r="C40" s="30">
        <v>37</v>
      </c>
      <c r="D40" s="30">
        <v>0</v>
      </c>
      <c r="E40" s="30">
        <v>12</v>
      </c>
      <c r="F40" s="30">
        <v>0</v>
      </c>
      <c r="G40" s="30">
        <v>0</v>
      </c>
      <c r="H40" s="30">
        <v>0</v>
      </c>
      <c r="I40" s="30">
        <v>0</v>
      </c>
      <c r="J40" s="31">
        <f t="shared" si="6"/>
        <v>49</v>
      </c>
      <c r="K40" s="30">
        <v>2</v>
      </c>
      <c r="L40" s="31">
        <f t="shared" si="7"/>
        <v>51</v>
      </c>
    </row>
    <row r="41" spans="1:12" ht="15">
      <c r="A41" s="34"/>
      <c r="B41" s="29" t="s">
        <v>47</v>
      </c>
      <c r="C41" s="30">
        <v>103</v>
      </c>
      <c r="D41" s="30">
        <v>0</v>
      </c>
      <c r="E41" s="30">
        <v>68</v>
      </c>
      <c r="F41" s="30">
        <v>0</v>
      </c>
      <c r="G41" s="30">
        <v>0</v>
      </c>
      <c r="H41" s="30">
        <v>0</v>
      </c>
      <c r="I41" s="30">
        <v>31</v>
      </c>
      <c r="J41" s="31">
        <f t="shared" si="6"/>
        <v>202</v>
      </c>
      <c r="K41" s="30">
        <v>18</v>
      </c>
      <c r="L41" s="31">
        <f t="shared" si="7"/>
        <v>220</v>
      </c>
    </row>
    <row r="42" spans="1:12" ht="15">
      <c r="A42" s="34"/>
      <c r="B42" s="29" t="s">
        <v>48</v>
      </c>
      <c r="C42" s="30">
        <v>27</v>
      </c>
      <c r="D42" s="30">
        <v>0</v>
      </c>
      <c r="E42" s="30">
        <v>17</v>
      </c>
      <c r="F42" s="30">
        <v>0</v>
      </c>
      <c r="G42" s="30">
        <v>0</v>
      </c>
      <c r="H42" s="30">
        <v>0</v>
      </c>
      <c r="I42" s="30">
        <v>0</v>
      </c>
      <c r="J42" s="31">
        <f t="shared" si="6"/>
        <v>44</v>
      </c>
      <c r="K42" s="30">
        <v>1</v>
      </c>
      <c r="L42" s="31">
        <f t="shared" si="7"/>
        <v>45</v>
      </c>
    </row>
    <row r="43" spans="1:12" ht="15">
      <c r="A43" s="34"/>
      <c r="B43" s="29" t="s">
        <v>49</v>
      </c>
      <c r="C43" s="30">
        <v>54</v>
      </c>
      <c r="D43" s="30">
        <v>0</v>
      </c>
      <c r="E43" s="30">
        <v>28</v>
      </c>
      <c r="F43" s="30">
        <v>0</v>
      </c>
      <c r="G43" s="30">
        <v>0</v>
      </c>
      <c r="H43" s="30">
        <v>1</v>
      </c>
      <c r="I43" s="30">
        <v>1</v>
      </c>
      <c r="J43" s="31">
        <f t="shared" si="6"/>
        <v>84</v>
      </c>
      <c r="K43" s="30">
        <v>4</v>
      </c>
      <c r="L43" s="31">
        <f t="shared" si="7"/>
        <v>88</v>
      </c>
    </row>
    <row r="44" spans="1:12" ht="15">
      <c r="A44" s="38"/>
      <c r="B44" s="39" t="s">
        <v>37</v>
      </c>
      <c r="C44" s="30">
        <v>67</v>
      </c>
      <c r="D44" s="30">
        <v>0</v>
      </c>
      <c r="E44" s="30">
        <v>93</v>
      </c>
      <c r="F44" s="30">
        <v>0</v>
      </c>
      <c r="G44" s="30">
        <v>0</v>
      </c>
      <c r="H44" s="30">
        <v>7</v>
      </c>
      <c r="I44" s="30">
        <v>15</v>
      </c>
      <c r="J44" s="31">
        <f t="shared" si="6"/>
        <v>182</v>
      </c>
      <c r="K44" s="30">
        <v>12</v>
      </c>
      <c r="L44" s="31">
        <f t="shared" si="7"/>
        <v>194</v>
      </c>
    </row>
    <row r="45" spans="1:12" ht="15">
      <c r="A45" s="24" t="s">
        <v>50</v>
      </c>
      <c r="B45" s="25"/>
      <c r="C45" s="36">
        <f>SUM(C46:C53)</f>
        <v>1517</v>
      </c>
      <c r="D45" s="36">
        <f aca="true" t="shared" si="8" ref="D45:I45">SUM(D46:D53)</f>
        <v>99</v>
      </c>
      <c r="E45" s="36">
        <f t="shared" si="8"/>
        <v>253</v>
      </c>
      <c r="F45" s="36">
        <f t="shared" si="8"/>
        <v>0</v>
      </c>
      <c r="G45" s="36">
        <f t="shared" si="8"/>
        <v>20</v>
      </c>
      <c r="H45" s="36">
        <f t="shared" si="8"/>
        <v>1</v>
      </c>
      <c r="I45" s="36">
        <f t="shared" si="8"/>
        <v>49</v>
      </c>
      <c r="J45" s="26">
        <f>IF(SUM(J46:J53)=SUM(C45:I45),SUM(J46:J53),"FAUX")</f>
        <v>1939</v>
      </c>
      <c r="K45" s="36">
        <f>SUM(K46:K53)</f>
        <v>250</v>
      </c>
      <c r="L45" s="26">
        <f>IF(SUM(J45:K45)=SUM(L46:L53),SUM(L46:L53),"FAUX")</f>
        <v>2189</v>
      </c>
    </row>
    <row r="46" spans="1:13" ht="15">
      <c r="A46" s="28" t="s">
        <v>15</v>
      </c>
      <c r="B46" s="29" t="s">
        <v>51</v>
      </c>
      <c r="C46" s="30">
        <v>474</v>
      </c>
      <c r="D46" s="30">
        <v>4</v>
      </c>
      <c r="E46" s="30">
        <v>75</v>
      </c>
      <c r="F46" s="30">
        <v>0</v>
      </c>
      <c r="G46" s="30">
        <v>0</v>
      </c>
      <c r="H46" s="30">
        <v>1</v>
      </c>
      <c r="I46" s="30">
        <v>10</v>
      </c>
      <c r="J46" s="31">
        <f>SUM(C46:I46)</f>
        <v>564</v>
      </c>
      <c r="K46" s="30">
        <v>90</v>
      </c>
      <c r="L46" s="31">
        <f>SUM(J46:K46)</f>
        <v>654</v>
      </c>
      <c r="M46" s="32"/>
    </row>
    <row r="47" spans="1:12" ht="15">
      <c r="A47" s="34"/>
      <c r="B47" s="29" t="s">
        <v>52</v>
      </c>
      <c r="C47" s="30">
        <v>39</v>
      </c>
      <c r="D47" s="30">
        <v>2</v>
      </c>
      <c r="E47" s="30">
        <v>10</v>
      </c>
      <c r="F47" s="30">
        <v>0</v>
      </c>
      <c r="G47" s="30">
        <v>0</v>
      </c>
      <c r="H47" s="30">
        <v>0</v>
      </c>
      <c r="I47" s="30">
        <v>2</v>
      </c>
      <c r="J47" s="31">
        <f aca="true" t="shared" si="9" ref="J47:J53">SUM(C47:I47)</f>
        <v>53</v>
      </c>
      <c r="K47" s="30">
        <v>15</v>
      </c>
      <c r="L47" s="31">
        <f aca="true" t="shared" si="10" ref="L47:L53">SUM(J47:K47)</f>
        <v>68</v>
      </c>
    </row>
    <row r="48" spans="1:12" ht="15">
      <c r="A48" s="34"/>
      <c r="B48" s="29" t="s">
        <v>53</v>
      </c>
      <c r="C48" s="30">
        <v>209</v>
      </c>
      <c r="D48" s="30">
        <v>76</v>
      </c>
      <c r="E48" s="30">
        <v>69</v>
      </c>
      <c r="F48" s="30">
        <v>0</v>
      </c>
      <c r="G48" s="30">
        <v>20</v>
      </c>
      <c r="H48" s="30">
        <v>0</v>
      </c>
      <c r="I48" s="30">
        <v>3</v>
      </c>
      <c r="J48" s="31">
        <f t="shared" si="9"/>
        <v>377</v>
      </c>
      <c r="K48" s="30">
        <v>88</v>
      </c>
      <c r="L48" s="31">
        <f t="shared" si="10"/>
        <v>465</v>
      </c>
    </row>
    <row r="49" spans="1:12" ht="15">
      <c r="A49" s="34"/>
      <c r="B49" s="29" t="s">
        <v>54</v>
      </c>
      <c r="C49" s="30">
        <v>40</v>
      </c>
      <c r="D49" s="30">
        <v>13</v>
      </c>
      <c r="E49" s="30">
        <v>25</v>
      </c>
      <c r="F49" s="30">
        <v>0</v>
      </c>
      <c r="G49" s="30">
        <v>0</v>
      </c>
      <c r="H49" s="30">
        <v>0</v>
      </c>
      <c r="I49" s="30">
        <v>7</v>
      </c>
      <c r="J49" s="31">
        <f t="shared" si="9"/>
        <v>85</v>
      </c>
      <c r="K49" s="30">
        <v>27</v>
      </c>
      <c r="L49" s="31">
        <f t="shared" si="10"/>
        <v>112</v>
      </c>
    </row>
    <row r="50" spans="1:25" ht="15">
      <c r="A50" s="34"/>
      <c r="B50" s="29" t="s">
        <v>55</v>
      </c>
      <c r="C50" s="30">
        <v>154</v>
      </c>
      <c r="D50" s="30">
        <v>0</v>
      </c>
      <c r="E50" s="30">
        <v>3</v>
      </c>
      <c r="F50" s="30">
        <v>0</v>
      </c>
      <c r="G50" s="30">
        <v>0</v>
      </c>
      <c r="H50" s="30">
        <v>0</v>
      </c>
      <c r="I50" s="30">
        <v>0</v>
      </c>
      <c r="J50" s="31">
        <f t="shared" si="9"/>
        <v>157</v>
      </c>
      <c r="K50" s="30">
        <v>1</v>
      </c>
      <c r="L50" s="31">
        <f t="shared" si="10"/>
        <v>158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12" ht="15">
      <c r="A51" s="34"/>
      <c r="B51" s="29" t="s">
        <v>56</v>
      </c>
      <c r="C51" s="30">
        <v>21</v>
      </c>
      <c r="D51" s="30">
        <v>1</v>
      </c>
      <c r="E51" s="30">
        <v>2</v>
      </c>
      <c r="F51" s="30">
        <v>0</v>
      </c>
      <c r="G51" s="30">
        <v>0</v>
      </c>
      <c r="H51" s="30">
        <v>0</v>
      </c>
      <c r="I51" s="30">
        <v>4</v>
      </c>
      <c r="J51" s="31">
        <f t="shared" si="9"/>
        <v>28</v>
      </c>
      <c r="K51" s="30">
        <v>8</v>
      </c>
      <c r="L51" s="31">
        <f t="shared" si="10"/>
        <v>36</v>
      </c>
    </row>
    <row r="52" spans="1:14" ht="15">
      <c r="A52" s="34"/>
      <c r="B52" s="29" t="s">
        <v>57</v>
      </c>
      <c r="C52" s="30">
        <v>140</v>
      </c>
      <c r="D52" s="30">
        <v>0</v>
      </c>
      <c r="E52" s="30">
        <v>16</v>
      </c>
      <c r="F52" s="30">
        <v>0</v>
      </c>
      <c r="G52" s="30">
        <v>0</v>
      </c>
      <c r="H52" s="30">
        <v>0</v>
      </c>
      <c r="I52" s="30">
        <v>0</v>
      </c>
      <c r="J52" s="31">
        <f t="shared" si="9"/>
        <v>156</v>
      </c>
      <c r="K52" s="30">
        <v>7</v>
      </c>
      <c r="L52" s="31">
        <f t="shared" si="10"/>
        <v>163</v>
      </c>
      <c r="N52" s="32"/>
    </row>
    <row r="53" spans="1:12" ht="15">
      <c r="A53" s="38"/>
      <c r="B53" s="29" t="s">
        <v>37</v>
      </c>
      <c r="C53" s="30">
        <v>440</v>
      </c>
      <c r="D53" s="30">
        <v>3</v>
      </c>
      <c r="E53" s="30">
        <v>53</v>
      </c>
      <c r="F53" s="30">
        <v>0</v>
      </c>
      <c r="G53" s="30">
        <v>0</v>
      </c>
      <c r="H53" s="30">
        <v>0</v>
      </c>
      <c r="I53" s="30">
        <v>23</v>
      </c>
      <c r="J53" s="31">
        <f t="shared" si="9"/>
        <v>519</v>
      </c>
      <c r="K53" s="30">
        <v>14</v>
      </c>
      <c r="L53" s="31">
        <f t="shared" si="10"/>
        <v>533</v>
      </c>
    </row>
    <row r="54" spans="1:12" ht="15">
      <c r="A54" s="24" t="s">
        <v>58</v>
      </c>
      <c r="B54" s="25"/>
      <c r="C54" s="36">
        <f>SUM(C55:C59)</f>
        <v>351</v>
      </c>
      <c r="D54" s="36">
        <f aca="true" t="shared" si="11" ref="D54:I54">SUM(D55:D59)</f>
        <v>3</v>
      </c>
      <c r="E54" s="36">
        <f t="shared" si="11"/>
        <v>125</v>
      </c>
      <c r="F54" s="36">
        <f t="shared" si="11"/>
        <v>0</v>
      </c>
      <c r="G54" s="36">
        <f t="shared" si="11"/>
        <v>0</v>
      </c>
      <c r="H54" s="36">
        <f t="shared" si="11"/>
        <v>0</v>
      </c>
      <c r="I54" s="36">
        <f t="shared" si="11"/>
        <v>44</v>
      </c>
      <c r="J54" s="26">
        <f>IF(SUM(J55:J59)=SUM(C54:I54),SUM(J55:J59),"FAUX")</f>
        <v>523</v>
      </c>
      <c r="K54" s="36">
        <f>SUM(K55:K59)</f>
        <v>65</v>
      </c>
      <c r="L54" s="26">
        <f>IF(SUM(J54:K54)=SUM(L55:L59),SUM(L55:L59),"FAUX")</f>
        <v>588</v>
      </c>
    </row>
    <row r="55" spans="1:12" ht="15">
      <c r="A55" s="34" t="s">
        <v>15</v>
      </c>
      <c r="B55" s="29" t="s">
        <v>59</v>
      </c>
      <c r="C55" s="30">
        <v>32</v>
      </c>
      <c r="D55" s="30">
        <v>0</v>
      </c>
      <c r="E55" s="30">
        <v>16</v>
      </c>
      <c r="F55" s="30">
        <v>0</v>
      </c>
      <c r="G55" s="30">
        <v>0</v>
      </c>
      <c r="H55" s="30">
        <v>0</v>
      </c>
      <c r="I55" s="30">
        <v>0</v>
      </c>
      <c r="J55" s="31">
        <f>SUM(C55:I55)</f>
        <v>48</v>
      </c>
      <c r="K55" s="30">
        <v>36</v>
      </c>
      <c r="L55" s="31">
        <f>SUM(J55:K55)</f>
        <v>84</v>
      </c>
    </row>
    <row r="56" spans="1:14" ht="15">
      <c r="A56" s="34"/>
      <c r="B56" s="29" t="s">
        <v>60</v>
      </c>
      <c r="C56" s="30">
        <v>3</v>
      </c>
      <c r="D56" s="30">
        <v>0</v>
      </c>
      <c r="E56" s="30">
        <v>6</v>
      </c>
      <c r="F56" s="30">
        <v>0</v>
      </c>
      <c r="G56" s="30">
        <v>0</v>
      </c>
      <c r="H56" s="30">
        <v>0</v>
      </c>
      <c r="I56" s="30">
        <v>44</v>
      </c>
      <c r="J56" s="31">
        <f>SUM(C56:I56)</f>
        <v>53</v>
      </c>
      <c r="K56" s="30">
        <v>2</v>
      </c>
      <c r="L56" s="31">
        <f>SUM(J56:K56)</f>
        <v>55</v>
      </c>
      <c r="N56" s="32"/>
    </row>
    <row r="57" spans="1:12" ht="15">
      <c r="A57" s="34"/>
      <c r="B57" s="29" t="s">
        <v>61</v>
      </c>
      <c r="C57" s="30">
        <v>155</v>
      </c>
      <c r="D57" s="30">
        <v>2</v>
      </c>
      <c r="E57" s="30">
        <v>65</v>
      </c>
      <c r="F57" s="30">
        <v>0</v>
      </c>
      <c r="G57" s="30">
        <v>0</v>
      </c>
      <c r="H57" s="30">
        <v>0</v>
      </c>
      <c r="I57" s="30">
        <v>0</v>
      </c>
      <c r="J57" s="31">
        <f>SUM(C57:I57)</f>
        <v>222</v>
      </c>
      <c r="K57" s="30">
        <v>16</v>
      </c>
      <c r="L57" s="31">
        <f>SUM(J57:K57)</f>
        <v>238</v>
      </c>
    </row>
    <row r="58" spans="1:12" ht="15">
      <c r="A58" s="34"/>
      <c r="B58" s="29" t="s">
        <v>62</v>
      </c>
      <c r="C58" s="30">
        <v>123</v>
      </c>
      <c r="D58" s="30">
        <v>1</v>
      </c>
      <c r="E58" s="30">
        <v>17</v>
      </c>
      <c r="F58" s="30">
        <v>0</v>
      </c>
      <c r="G58" s="30">
        <v>0</v>
      </c>
      <c r="H58" s="30">
        <v>0</v>
      </c>
      <c r="I58" s="30">
        <v>0</v>
      </c>
      <c r="J58" s="31">
        <f>SUM(C58:I58)</f>
        <v>141</v>
      </c>
      <c r="K58" s="30">
        <v>2</v>
      </c>
      <c r="L58" s="31">
        <f>SUM(J58:K58)</f>
        <v>143</v>
      </c>
    </row>
    <row r="59" spans="1:12" ht="15">
      <c r="A59" s="38"/>
      <c r="B59" s="29" t="s">
        <v>37</v>
      </c>
      <c r="C59" s="30">
        <v>38</v>
      </c>
      <c r="D59" s="30">
        <v>0</v>
      </c>
      <c r="E59" s="30">
        <v>21</v>
      </c>
      <c r="F59" s="30">
        <v>0</v>
      </c>
      <c r="G59" s="30">
        <v>0</v>
      </c>
      <c r="H59" s="30">
        <v>0</v>
      </c>
      <c r="I59" s="30">
        <v>0</v>
      </c>
      <c r="J59" s="31">
        <f>SUM(C59:I59)</f>
        <v>59</v>
      </c>
      <c r="K59" s="30">
        <v>9</v>
      </c>
      <c r="L59" s="31">
        <f>SUM(J59:K59)</f>
        <v>68</v>
      </c>
    </row>
    <row r="60" spans="1:12" ht="15">
      <c r="A60" s="24" t="s">
        <v>63</v>
      </c>
      <c r="B60" s="25"/>
      <c r="C60" s="36">
        <f>SUM(C61:C68)</f>
        <v>584</v>
      </c>
      <c r="D60" s="36">
        <f aca="true" t="shared" si="12" ref="D60:I60">SUM(D61:D68)</f>
        <v>8</v>
      </c>
      <c r="E60" s="36">
        <f t="shared" si="12"/>
        <v>246</v>
      </c>
      <c r="F60" s="36">
        <f t="shared" si="12"/>
        <v>0</v>
      </c>
      <c r="G60" s="36">
        <f t="shared" si="12"/>
        <v>0</v>
      </c>
      <c r="H60" s="36">
        <f t="shared" si="12"/>
        <v>0</v>
      </c>
      <c r="I60" s="36">
        <f t="shared" si="12"/>
        <v>358</v>
      </c>
      <c r="J60" s="26">
        <f>IF(SUM(J61:J68)=SUM(C60:I60),SUM(J61:J68),"FAUX")</f>
        <v>1196</v>
      </c>
      <c r="K60" s="36">
        <f>SUM(K61:K68)</f>
        <v>42</v>
      </c>
      <c r="L60" s="26">
        <f>IF(SUM(J60:K60)=SUM(L61:L68),SUM(L61:L68),"FAUX")</f>
        <v>1238</v>
      </c>
    </row>
    <row r="61" spans="1:12" ht="15">
      <c r="A61" s="28" t="s">
        <v>15</v>
      </c>
      <c r="B61" s="29" t="s">
        <v>64</v>
      </c>
      <c r="C61" s="30">
        <v>3</v>
      </c>
      <c r="D61" s="30">
        <v>0</v>
      </c>
      <c r="E61" s="30">
        <v>14</v>
      </c>
      <c r="F61" s="30">
        <v>0</v>
      </c>
      <c r="G61" s="30">
        <v>0</v>
      </c>
      <c r="H61" s="30">
        <v>0</v>
      </c>
      <c r="I61" s="30">
        <v>7</v>
      </c>
      <c r="J61" s="31">
        <f>SUM(C61:I61)</f>
        <v>24</v>
      </c>
      <c r="K61" s="30">
        <v>0</v>
      </c>
      <c r="L61" s="31">
        <f>SUM(J61:K61)</f>
        <v>24</v>
      </c>
    </row>
    <row r="62" spans="1:12" ht="15">
      <c r="A62" s="34"/>
      <c r="B62" s="29" t="s">
        <v>65</v>
      </c>
      <c r="C62" s="30">
        <v>5</v>
      </c>
      <c r="D62" s="30">
        <v>0</v>
      </c>
      <c r="E62" s="30">
        <v>4</v>
      </c>
      <c r="F62" s="30">
        <v>0</v>
      </c>
      <c r="G62" s="30">
        <v>0</v>
      </c>
      <c r="H62" s="30">
        <v>0</v>
      </c>
      <c r="I62" s="30">
        <v>3</v>
      </c>
      <c r="J62" s="31">
        <f aca="true" t="shared" si="13" ref="J62:J68">SUM(C62:I62)</f>
        <v>12</v>
      </c>
      <c r="K62" s="30">
        <v>0</v>
      </c>
      <c r="L62" s="31">
        <f aca="true" t="shared" si="14" ref="L62:L68">SUM(J62:K62)</f>
        <v>12</v>
      </c>
    </row>
    <row r="63" spans="1:12" ht="15">
      <c r="A63" s="34"/>
      <c r="B63" s="29" t="s">
        <v>66</v>
      </c>
      <c r="C63" s="30">
        <v>7</v>
      </c>
      <c r="D63" s="30">
        <v>0</v>
      </c>
      <c r="E63" s="30">
        <v>2</v>
      </c>
      <c r="F63" s="30">
        <v>0</v>
      </c>
      <c r="G63" s="30">
        <v>0</v>
      </c>
      <c r="H63" s="30">
        <v>0</v>
      </c>
      <c r="I63" s="30">
        <v>0</v>
      </c>
      <c r="J63" s="31">
        <f t="shared" si="13"/>
        <v>9</v>
      </c>
      <c r="K63" s="30">
        <v>0</v>
      </c>
      <c r="L63" s="31">
        <f t="shared" si="14"/>
        <v>9</v>
      </c>
    </row>
    <row r="64" spans="1:12" ht="15">
      <c r="A64" s="34"/>
      <c r="B64" s="29" t="s">
        <v>67</v>
      </c>
      <c r="C64" s="30">
        <v>116</v>
      </c>
      <c r="D64" s="30">
        <v>4</v>
      </c>
      <c r="E64" s="30">
        <v>84</v>
      </c>
      <c r="F64" s="30">
        <v>0</v>
      </c>
      <c r="G64" s="30">
        <v>0</v>
      </c>
      <c r="H64" s="30">
        <v>0</v>
      </c>
      <c r="I64" s="30">
        <v>35</v>
      </c>
      <c r="J64" s="31">
        <f t="shared" si="13"/>
        <v>239</v>
      </c>
      <c r="K64" s="30">
        <v>8</v>
      </c>
      <c r="L64" s="31">
        <f t="shared" si="14"/>
        <v>247</v>
      </c>
    </row>
    <row r="65" spans="1:12" ht="15">
      <c r="A65" s="34"/>
      <c r="B65" s="29" t="s">
        <v>68</v>
      </c>
      <c r="C65" s="30">
        <v>26</v>
      </c>
      <c r="D65" s="30">
        <v>1</v>
      </c>
      <c r="E65" s="30">
        <v>25</v>
      </c>
      <c r="F65" s="30">
        <v>0</v>
      </c>
      <c r="G65" s="30">
        <v>0</v>
      </c>
      <c r="H65" s="30">
        <v>0</v>
      </c>
      <c r="I65" s="30">
        <v>11</v>
      </c>
      <c r="J65" s="31">
        <f t="shared" si="13"/>
        <v>63</v>
      </c>
      <c r="K65" s="30">
        <v>1</v>
      </c>
      <c r="L65" s="31">
        <f t="shared" si="14"/>
        <v>64</v>
      </c>
    </row>
    <row r="66" spans="1:12" ht="15">
      <c r="A66" s="34"/>
      <c r="B66" s="29" t="s">
        <v>69</v>
      </c>
      <c r="C66" s="30">
        <v>115</v>
      </c>
      <c r="D66" s="30">
        <v>3</v>
      </c>
      <c r="E66" s="30">
        <v>13</v>
      </c>
      <c r="F66" s="30">
        <v>0</v>
      </c>
      <c r="G66" s="30">
        <v>0</v>
      </c>
      <c r="H66" s="30">
        <v>0</v>
      </c>
      <c r="I66" s="30">
        <v>269</v>
      </c>
      <c r="J66" s="31">
        <f t="shared" si="13"/>
        <v>400</v>
      </c>
      <c r="K66" s="30">
        <v>21</v>
      </c>
      <c r="L66" s="31">
        <f t="shared" si="14"/>
        <v>421</v>
      </c>
    </row>
    <row r="67" spans="1:12" ht="15">
      <c r="A67" s="34"/>
      <c r="B67" s="29" t="s">
        <v>70</v>
      </c>
      <c r="C67" s="30">
        <v>127</v>
      </c>
      <c r="D67" s="30">
        <v>0</v>
      </c>
      <c r="E67" s="30">
        <v>21</v>
      </c>
      <c r="F67" s="30">
        <v>0</v>
      </c>
      <c r="G67" s="30">
        <v>0</v>
      </c>
      <c r="H67" s="30">
        <v>0</v>
      </c>
      <c r="I67" s="30">
        <v>30</v>
      </c>
      <c r="J67" s="31">
        <f t="shared" si="13"/>
        <v>178</v>
      </c>
      <c r="K67" s="30">
        <v>7</v>
      </c>
      <c r="L67" s="31">
        <f t="shared" si="14"/>
        <v>185</v>
      </c>
    </row>
    <row r="68" spans="1:12" ht="15">
      <c r="A68" s="38"/>
      <c r="B68" s="39" t="s">
        <v>37</v>
      </c>
      <c r="C68" s="30">
        <v>185</v>
      </c>
      <c r="D68" s="30">
        <v>0</v>
      </c>
      <c r="E68" s="30">
        <v>83</v>
      </c>
      <c r="F68" s="30">
        <v>0</v>
      </c>
      <c r="G68" s="30">
        <v>0</v>
      </c>
      <c r="H68" s="30">
        <v>0</v>
      </c>
      <c r="I68" s="30">
        <v>3</v>
      </c>
      <c r="J68" s="31">
        <f t="shared" si="13"/>
        <v>271</v>
      </c>
      <c r="K68" s="30">
        <v>5</v>
      </c>
      <c r="L68" s="31">
        <f t="shared" si="14"/>
        <v>276</v>
      </c>
    </row>
    <row r="69" spans="1:14" ht="15">
      <c r="A69" s="24" t="s">
        <v>71</v>
      </c>
      <c r="B69" s="44"/>
      <c r="C69" s="36">
        <f>SUM(C70:C72)</f>
        <v>19</v>
      </c>
      <c r="D69" s="36">
        <f>SUM(D70:D72)</f>
        <v>2</v>
      </c>
      <c r="E69" s="36">
        <f>SUM(E70:E72)</f>
        <v>49</v>
      </c>
      <c r="F69" s="36">
        <f>SUM(F70:F72)</f>
        <v>0</v>
      </c>
      <c r="G69" s="36">
        <f>SUM(G70:G72)</f>
        <v>0</v>
      </c>
      <c r="H69" s="36">
        <f>SUM(H70:H72)</f>
        <v>0</v>
      </c>
      <c r="I69" s="36">
        <f>SUM(I70:I72)</f>
        <v>5</v>
      </c>
      <c r="J69" s="26">
        <f>IF(SUM(J70:J72)=SUM(C69:I69),SUM(J70:J72),"FAUX")</f>
        <v>75</v>
      </c>
      <c r="K69" s="36">
        <f>SUM(K70:K72)</f>
        <v>12</v>
      </c>
      <c r="L69" s="26">
        <f>IF(SUM(J69:K69)=SUM(L70:L72),SUM(L70:L72),"FAUX")</f>
        <v>87</v>
      </c>
      <c r="N69" s="45"/>
    </row>
    <row r="70" spans="1:12" ht="15">
      <c r="A70" s="28" t="s">
        <v>15</v>
      </c>
      <c r="B70" s="29" t="s">
        <v>72</v>
      </c>
      <c r="C70" s="30">
        <v>13</v>
      </c>
      <c r="D70" s="30">
        <v>2</v>
      </c>
      <c r="E70" s="30">
        <v>20</v>
      </c>
      <c r="F70" s="30">
        <v>0</v>
      </c>
      <c r="G70" s="30">
        <v>0</v>
      </c>
      <c r="H70" s="30">
        <v>0</v>
      </c>
      <c r="I70" s="30">
        <v>2</v>
      </c>
      <c r="J70" s="31">
        <f>SUM(C70:I70)</f>
        <v>37</v>
      </c>
      <c r="K70" s="30">
        <v>12</v>
      </c>
      <c r="L70" s="31">
        <f>SUM(J70:K70)</f>
        <v>49</v>
      </c>
    </row>
    <row r="71" spans="1:12" ht="15">
      <c r="A71" s="34"/>
      <c r="B71" s="39" t="s">
        <v>73</v>
      </c>
      <c r="C71" s="30">
        <v>2</v>
      </c>
      <c r="D71" s="30">
        <v>0</v>
      </c>
      <c r="E71" s="30">
        <v>12</v>
      </c>
      <c r="F71" s="30">
        <v>0</v>
      </c>
      <c r="G71" s="30">
        <v>0</v>
      </c>
      <c r="H71" s="30">
        <v>0</v>
      </c>
      <c r="I71" s="30">
        <v>0</v>
      </c>
      <c r="J71" s="31">
        <f>SUM(C71:I71)</f>
        <v>14</v>
      </c>
      <c r="K71" s="30">
        <v>0</v>
      </c>
      <c r="L71" s="31">
        <f>SUM(J71:K71)</f>
        <v>14</v>
      </c>
    </row>
    <row r="72" spans="1:12" ht="15">
      <c r="A72" s="38"/>
      <c r="B72" s="39" t="s">
        <v>37</v>
      </c>
      <c r="C72" s="30">
        <v>4</v>
      </c>
      <c r="D72" s="30">
        <v>0</v>
      </c>
      <c r="E72" s="30">
        <v>17</v>
      </c>
      <c r="F72" s="30">
        <v>0</v>
      </c>
      <c r="G72" s="30">
        <v>0</v>
      </c>
      <c r="H72" s="30">
        <v>0</v>
      </c>
      <c r="I72" s="30">
        <v>3</v>
      </c>
      <c r="J72" s="31">
        <f>SUM(C72:I72)</f>
        <v>24</v>
      </c>
      <c r="K72" s="30">
        <v>0</v>
      </c>
      <c r="L72" s="31">
        <f>SUM(J72:K72)</f>
        <v>24</v>
      </c>
    </row>
    <row r="73" spans="1:12" ht="15">
      <c r="A73" s="46" t="s">
        <v>74</v>
      </c>
      <c r="B73" s="47"/>
      <c r="C73" s="48">
        <v>0</v>
      </c>
      <c r="D73" s="48">
        <v>0</v>
      </c>
      <c r="E73" s="48">
        <v>1</v>
      </c>
      <c r="F73" s="48">
        <v>0</v>
      </c>
      <c r="G73" s="48">
        <v>0</v>
      </c>
      <c r="H73" s="48">
        <v>0</v>
      </c>
      <c r="I73" s="48">
        <v>0</v>
      </c>
      <c r="J73" s="26">
        <f>SUM(C73:I73)</f>
        <v>1</v>
      </c>
      <c r="K73" s="49">
        <v>0</v>
      </c>
      <c r="L73" s="26">
        <f>SUM(J73:K73)</f>
        <v>1</v>
      </c>
    </row>
    <row r="74" spans="1:12" ht="15">
      <c r="A74" s="50" t="s">
        <v>75</v>
      </c>
      <c r="B74" s="51"/>
      <c r="C74" s="52">
        <f aca="true" t="shared" si="15" ref="C74:L74">C9+C14+C32+C35+C45+C54+C60+C69+C73</f>
        <v>13843</v>
      </c>
      <c r="D74" s="52">
        <f t="shared" si="15"/>
        <v>214</v>
      </c>
      <c r="E74" s="52">
        <f t="shared" si="15"/>
        <v>3969</v>
      </c>
      <c r="F74" s="52">
        <f t="shared" si="15"/>
        <v>2</v>
      </c>
      <c r="G74" s="52">
        <f t="shared" si="15"/>
        <v>20</v>
      </c>
      <c r="H74" s="52">
        <f t="shared" si="15"/>
        <v>20</v>
      </c>
      <c r="I74" s="52">
        <f t="shared" si="15"/>
        <v>10585</v>
      </c>
      <c r="J74" s="52">
        <f t="shared" si="15"/>
        <v>28653</v>
      </c>
      <c r="K74" s="52">
        <f t="shared" si="15"/>
        <v>828</v>
      </c>
      <c r="L74" s="52">
        <f t="shared" si="15"/>
        <v>29481</v>
      </c>
    </row>
    <row r="75" ht="15">
      <c r="H75" s="55" t="s">
        <v>76</v>
      </c>
    </row>
    <row r="76" spans="1:25" s="54" customFormat="1" ht="15">
      <c r="A76" s="57"/>
      <c r="B76" s="58"/>
      <c r="J76" s="56"/>
      <c r="L76" s="56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1:25" s="54" customFormat="1" ht="15">
      <c r="A77" s="59"/>
      <c r="B77" s="58"/>
      <c r="J77" s="56"/>
      <c r="L77" s="56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25" s="54" customFormat="1" ht="15">
      <c r="A78" s="59"/>
      <c r="B78" s="58"/>
      <c r="J78" s="56"/>
      <c r="L78" s="56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25" s="54" customFormat="1" ht="15">
      <c r="A79" s="59"/>
      <c r="B79" s="58"/>
      <c r="J79" s="56"/>
      <c r="L79" s="56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ht="18.75">
      <c r="B80" s="60" t="s">
        <v>77</v>
      </c>
    </row>
    <row r="81" ht="18.75">
      <c r="B81" s="60" t="s">
        <v>97</v>
      </c>
    </row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spans="1:25" s="54" customFormat="1" ht="18.75">
      <c r="A99" s="61" t="s">
        <v>78</v>
      </c>
      <c r="B99"/>
      <c r="C99"/>
      <c r="D99"/>
      <c r="E99"/>
      <c r="F99"/>
      <c r="G99"/>
      <c r="H99"/>
      <c r="I99"/>
      <c r="J99"/>
      <c r="K99"/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12" ht="1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5">
      <c r="A101"/>
      <c r="B101"/>
      <c r="C101" s="62">
        <v>2019</v>
      </c>
      <c r="D101" s="62">
        <v>2018</v>
      </c>
      <c r="E101" s="62">
        <v>2017</v>
      </c>
      <c r="F101" s="62">
        <v>2016</v>
      </c>
      <c r="G101" s="62">
        <v>2015</v>
      </c>
      <c r="H101" s="62">
        <v>2014</v>
      </c>
      <c r="I101" s="62">
        <v>2013</v>
      </c>
      <c r="J101" s="62">
        <v>2012</v>
      </c>
      <c r="K101" s="62">
        <v>2011</v>
      </c>
      <c r="L101" s="62">
        <v>2010</v>
      </c>
    </row>
    <row r="102" spans="1:25" s="54" customFormat="1" ht="15">
      <c r="A102" s="63" t="s">
        <v>79</v>
      </c>
      <c r="B102" s="63" t="s">
        <v>80</v>
      </c>
      <c r="C102" s="64">
        <v>18148</v>
      </c>
      <c r="D102" s="64">
        <v>17729</v>
      </c>
      <c r="E102" s="64">
        <v>15033</v>
      </c>
      <c r="F102" s="64">
        <v>15444</v>
      </c>
      <c r="G102" s="64">
        <v>14460</v>
      </c>
      <c r="H102" s="64">
        <v>13721</v>
      </c>
      <c r="I102" s="64">
        <v>12248</v>
      </c>
      <c r="J102" s="64">
        <v>12338</v>
      </c>
      <c r="K102" s="64">
        <v>12685</v>
      </c>
      <c r="L102" s="64">
        <v>12024</v>
      </c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</row>
    <row r="103" spans="1:25" s="54" customFormat="1" ht="25.5">
      <c r="A103" s="65"/>
      <c r="B103" s="66" t="s">
        <v>81</v>
      </c>
      <c r="C103" s="67">
        <v>7217</v>
      </c>
      <c r="D103" s="67">
        <v>8523</v>
      </c>
      <c r="E103" s="67">
        <v>6866</v>
      </c>
      <c r="F103" s="67">
        <v>7661</v>
      </c>
      <c r="G103" s="67">
        <v>6663</v>
      </c>
      <c r="H103" s="67">
        <v>5842</v>
      </c>
      <c r="I103" s="67">
        <v>5323</v>
      </c>
      <c r="J103" s="67">
        <v>5038</v>
      </c>
      <c r="K103" s="67">
        <v>5477</v>
      </c>
      <c r="L103" s="67">
        <v>4663</v>
      </c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</row>
    <row r="104" spans="1:25" s="54" customFormat="1" ht="25.5">
      <c r="A104" s="65"/>
      <c r="B104" s="66" t="s">
        <v>82</v>
      </c>
      <c r="C104" s="67">
        <v>978</v>
      </c>
      <c r="D104" s="67">
        <v>1422</v>
      </c>
      <c r="E104" s="67">
        <v>1053</v>
      </c>
      <c r="F104" s="67">
        <v>717</v>
      </c>
      <c r="G104" s="67">
        <v>661</v>
      </c>
      <c r="H104" s="67">
        <v>495</v>
      </c>
      <c r="I104" s="67">
        <v>617</v>
      </c>
      <c r="J104" s="67">
        <v>857</v>
      </c>
      <c r="K104" s="67">
        <v>885</v>
      </c>
      <c r="L104" s="67">
        <v>1031</v>
      </c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s="54" customFormat="1" ht="15">
      <c r="A105" s="65"/>
      <c r="B105" s="66" t="s">
        <v>83</v>
      </c>
      <c r="C105" s="67">
        <v>9826</v>
      </c>
      <c r="D105" s="67">
        <v>7532</v>
      </c>
      <c r="E105" s="67">
        <v>6772</v>
      </c>
      <c r="F105" s="67">
        <v>6386</v>
      </c>
      <c r="G105" s="67">
        <v>6329</v>
      </c>
      <c r="H105" s="67">
        <v>6237</v>
      </c>
      <c r="I105" s="67">
        <v>5758</v>
      </c>
      <c r="J105" s="67">
        <v>5975</v>
      </c>
      <c r="K105" s="67">
        <v>5939</v>
      </c>
      <c r="L105" s="67">
        <v>5890</v>
      </c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s="54" customFormat="1" ht="15">
      <c r="A106" s="65"/>
      <c r="B106" s="68" t="s">
        <v>84</v>
      </c>
      <c r="C106" s="69">
        <v>18021</v>
      </c>
      <c r="D106" s="69">
        <v>17477</v>
      </c>
      <c r="E106" s="69">
        <v>14691</v>
      </c>
      <c r="F106" s="69">
        <v>14764</v>
      </c>
      <c r="G106" s="69">
        <v>13653</v>
      </c>
      <c r="H106" s="69">
        <v>12574</v>
      </c>
      <c r="I106" s="69">
        <v>11698</v>
      </c>
      <c r="J106" s="69">
        <v>11870</v>
      </c>
      <c r="K106" s="69">
        <v>12301</v>
      </c>
      <c r="L106" s="69">
        <v>11584</v>
      </c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</row>
    <row r="107" spans="1:25" s="54" customFormat="1" ht="15">
      <c r="A107" s="65"/>
      <c r="B107" s="70" t="s">
        <v>85</v>
      </c>
      <c r="C107" s="67">
        <v>127</v>
      </c>
      <c r="D107" s="67">
        <v>252</v>
      </c>
      <c r="E107" s="67">
        <v>342</v>
      </c>
      <c r="F107" s="67">
        <v>680</v>
      </c>
      <c r="G107" s="67">
        <v>807</v>
      </c>
      <c r="H107" s="67">
        <v>1147</v>
      </c>
      <c r="I107" s="67">
        <v>550</v>
      </c>
      <c r="J107" s="67">
        <v>468</v>
      </c>
      <c r="K107" s="67">
        <v>384</v>
      </c>
      <c r="L107" s="67">
        <v>440</v>
      </c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 s="54" customFormat="1" ht="15">
      <c r="A108" s="63" t="s">
        <v>86</v>
      </c>
      <c r="B108" s="63" t="s">
        <v>80</v>
      </c>
      <c r="C108" s="64">
        <v>5162</v>
      </c>
      <c r="D108" s="64">
        <v>4876</v>
      </c>
      <c r="E108" s="64">
        <v>4291</v>
      </c>
      <c r="F108" s="64">
        <v>3395</v>
      </c>
      <c r="G108" s="64">
        <v>6124</v>
      </c>
      <c r="H108" s="64">
        <v>5603</v>
      </c>
      <c r="I108" s="64">
        <v>4522</v>
      </c>
      <c r="J108" s="64">
        <v>4293</v>
      </c>
      <c r="K108" s="64">
        <v>5837</v>
      </c>
      <c r="L108" s="64">
        <v>5486</v>
      </c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s="54" customFormat="1" ht="25.5">
      <c r="A109" s="65"/>
      <c r="B109" s="66" t="s">
        <v>81</v>
      </c>
      <c r="C109" s="67">
        <v>3521</v>
      </c>
      <c r="D109" s="67">
        <v>3232</v>
      </c>
      <c r="E109" s="67">
        <v>2854</v>
      </c>
      <c r="F109" s="67">
        <v>2547</v>
      </c>
      <c r="G109" s="67">
        <v>4383</v>
      </c>
      <c r="H109" s="67">
        <v>4261</v>
      </c>
      <c r="I109" s="67">
        <v>3850</v>
      </c>
      <c r="J109" s="67">
        <v>3582</v>
      </c>
      <c r="K109" s="67">
        <v>5207</v>
      </c>
      <c r="L109" s="67">
        <v>4718</v>
      </c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</row>
    <row r="110" spans="1:25" s="54" customFormat="1" ht="25.5">
      <c r="A110" s="65"/>
      <c r="B110" s="66" t="s">
        <v>82</v>
      </c>
      <c r="C110" s="67">
        <v>1383</v>
      </c>
      <c r="D110" s="67">
        <v>1255</v>
      </c>
      <c r="E110" s="67">
        <v>1018</v>
      </c>
      <c r="F110" s="67">
        <v>372</v>
      </c>
      <c r="G110" s="67">
        <v>701</v>
      </c>
      <c r="H110" s="67">
        <v>506</v>
      </c>
      <c r="I110" s="67">
        <v>418</v>
      </c>
      <c r="J110" s="67">
        <v>428</v>
      </c>
      <c r="K110" s="67">
        <v>428</v>
      </c>
      <c r="L110" s="67">
        <v>547</v>
      </c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</row>
    <row r="111" spans="1:25" s="54" customFormat="1" ht="15">
      <c r="A111" s="65"/>
      <c r="B111" s="66" t="s">
        <v>83</v>
      </c>
      <c r="C111" s="67">
        <v>203</v>
      </c>
      <c r="D111" s="67">
        <v>191</v>
      </c>
      <c r="E111" s="67">
        <v>105</v>
      </c>
      <c r="F111" s="67">
        <v>10</v>
      </c>
      <c r="G111" s="67">
        <v>101</v>
      </c>
      <c r="H111" s="67">
        <v>81</v>
      </c>
      <c r="I111" s="67">
        <v>65</v>
      </c>
      <c r="J111" s="67">
        <v>100</v>
      </c>
      <c r="K111" s="67">
        <v>54</v>
      </c>
      <c r="L111" s="67">
        <v>36</v>
      </c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</row>
    <row r="112" spans="1:25" s="54" customFormat="1" ht="15">
      <c r="A112" s="65"/>
      <c r="B112" s="68" t="s">
        <v>84</v>
      </c>
      <c r="C112" s="69">
        <v>5107</v>
      </c>
      <c r="D112" s="69">
        <v>4678</v>
      </c>
      <c r="E112" s="69">
        <v>3977</v>
      </c>
      <c r="F112" s="69">
        <v>2929</v>
      </c>
      <c r="G112" s="69">
        <v>5185</v>
      </c>
      <c r="H112" s="69">
        <v>4848</v>
      </c>
      <c r="I112" s="69">
        <v>4333</v>
      </c>
      <c r="J112" s="69">
        <v>4110</v>
      </c>
      <c r="K112" s="69">
        <v>5689</v>
      </c>
      <c r="L112" s="69">
        <v>5301</v>
      </c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</row>
    <row r="113" spans="1:25" s="54" customFormat="1" ht="15">
      <c r="A113" s="65"/>
      <c r="B113" s="70" t="s">
        <v>85</v>
      </c>
      <c r="C113" s="67">
        <v>55</v>
      </c>
      <c r="D113" s="67">
        <v>198</v>
      </c>
      <c r="E113" s="67">
        <v>314</v>
      </c>
      <c r="F113" s="67">
        <v>466</v>
      </c>
      <c r="G113" s="67">
        <v>939</v>
      </c>
      <c r="H113" s="67">
        <v>755</v>
      </c>
      <c r="I113" s="67">
        <v>189</v>
      </c>
      <c r="J113" s="67">
        <v>183</v>
      </c>
      <c r="K113" s="67">
        <v>148</v>
      </c>
      <c r="L113" s="67">
        <v>185</v>
      </c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</row>
    <row r="114" spans="1:25" s="54" customFormat="1" ht="15">
      <c r="A114" s="63" t="s">
        <v>87</v>
      </c>
      <c r="B114" s="63" t="s">
        <v>80</v>
      </c>
      <c r="C114" s="64">
        <v>830</v>
      </c>
      <c r="D114" s="64">
        <v>2039</v>
      </c>
      <c r="E114" s="64">
        <v>2097</v>
      </c>
      <c r="F114" s="64">
        <v>567</v>
      </c>
      <c r="G114" s="64">
        <v>2903</v>
      </c>
      <c r="H114" s="64">
        <v>2747</v>
      </c>
      <c r="I114" s="64">
        <v>2756</v>
      </c>
      <c r="J114" s="64">
        <v>2945</v>
      </c>
      <c r="K114" s="64">
        <v>3271</v>
      </c>
      <c r="L114" s="64">
        <v>3023</v>
      </c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</row>
    <row r="115" spans="1:25" s="54" customFormat="1" ht="25.5">
      <c r="A115" s="65"/>
      <c r="B115" s="66" t="s">
        <v>81</v>
      </c>
      <c r="C115" s="67">
        <v>138</v>
      </c>
      <c r="D115" s="67">
        <v>296</v>
      </c>
      <c r="E115" s="67">
        <v>308</v>
      </c>
      <c r="F115" s="67">
        <v>203</v>
      </c>
      <c r="G115" s="67">
        <v>975</v>
      </c>
      <c r="H115" s="67">
        <v>886</v>
      </c>
      <c r="I115" s="67">
        <v>903</v>
      </c>
      <c r="J115" s="67">
        <v>1036</v>
      </c>
      <c r="K115" s="67">
        <v>964</v>
      </c>
      <c r="L115" s="67">
        <v>967</v>
      </c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</row>
    <row r="116" spans="1:25" s="54" customFormat="1" ht="25.5">
      <c r="A116" s="65"/>
      <c r="B116" s="66" t="s">
        <v>82</v>
      </c>
      <c r="C116" s="67">
        <v>575</v>
      </c>
      <c r="D116" s="67">
        <v>1371</v>
      </c>
      <c r="E116" s="67">
        <v>1555</v>
      </c>
      <c r="F116" s="67">
        <v>342</v>
      </c>
      <c r="G116" s="67">
        <v>1868</v>
      </c>
      <c r="H116" s="67">
        <v>1451</v>
      </c>
      <c r="I116" s="67">
        <v>1375</v>
      </c>
      <c r="J116" s="67">
        <v>1650</v>
      </c>
      <c r="K116" s="67">
        <v>2077</v>
      </c>
      <c r="L116" s="67">
        <v>1802</v>
      </c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</row>
    <row r="117" spans="1:25" s="54" customFormat="1" ht="15">
      <c r="A117" s="65"/>
      <c r="B117" s="66" t="s">
        <v>83</v>
      </c>
      <c r="C117" s="67">
        <v>7</v>
      </c>
      <c r="D117" s="67">
        <v>2</v>
      </c>
      <c r="E117" s="67">
        <v>6</v>
      </c>
      <c r="F117" s="67">
        <v>0</v>
      </c>
      <c r="G117" s="67">
        <v>9</v>
      </c>
      <c r="H117" s="67">
        <v>4</v>
      </c>
      <c r="I117" s="67">
        <v>7</v>
      </c>
      <c r="J117" s="67">
        <v>4</v>
      </c>
      <c r="K117" s="67">
        <v>4</v>
      </c>
      <c r="L117" s="67">
        <v>7</v>
      </c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 spans="1:25" s="54" customFormat="1" ht="15">
      <c r="A118" s="65"/>
      <c r="B118" s="68" t="s">
        <v>84</v>
      </c>
      <c r="C118" s="69">
        <v>720</v>
      </c>
      <c r="D118" s="69">
        <v>1669</v>
      </c>
      <c r="E118" s="69">
        <v>1869</v>
      </c>
      <c r="F118" s="69">
        <v>545</v>
      </c>
      <c r="G118" s="69">
        <v>2852</v>
      </c>
      <c r="H118" s="69">
        <v>2341</v>
      </c>
      <c r="I118" s="69">
        <v>2285</v>
      </c>
      <c r="J118" s="69">
        <v>2690</v>
      </c>
      <c r="K118" s="69">
        <v>3045</v>
      </c>
      <c r="L118" s="69">
        <v>2776</v>
      </c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</row>
    <row r="119" spans="1:25" s="54" customFormat="1" ht="15">
      <c r="A119" s="65"/>
      <c r="B119" s="70" t="s">
        <v>85</v>
      </c>
      <c r="C119" s="67">
        <v>110</v>
      </c>
      <c r="D119" s="67">
        <v>370</v>
      </c>
      <c r="E119" s="67">
        <v>228</v>
      </c>
      <c r="F119" s="67">
        <v>22</v>
      </c>
      <c r="G119" s="67">
        <v>51</v>
      </c>
      <c r="H119" s="67">
        <v>406</v>
      </c>
      <c r="I119" s="67">
        <v>471</v>
      </c>
      <c r="J119" s="67">
        <v>255</v>
      </c>
      <c r="K119" s="67">
        <v>226</v>
      </c>
      <c r="L119" s="67">
        <v>247</v>
      </c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 spans="1:25" s="54" customFormat="1" ht="15">
      <c r="A120" s="63" t="s">
        <v>88</v>
      </c>
      <c r="B120" s="63" t="s">
        <v>80</v>
      </c>
      <c r="C120" s="64">
        <v>1238</v>
      </c>
      <c r="D120" s="64">
        <v>2157</v>
      </c>
      <c r="E120" s="64">
        <v>2074</v>
      </c>
      <c r="F120" s="64">
        <v>1515</v>
      </c>
      <c r="G120" s="64">
        <v>2615</v>
      </c>
      <c r="H120" s="64">
        <v>2498</v>
      </c>
      <c r="I120" s="64">
        <v>2326</v>
      </c>
      <c r="J120" s="64">
        <v>2156</v>
      </c>
      <c r="K120" s="64">
        <v>2394</v>
      </c>
      <c r="L120" s="64">
        <v>2351</v>
      </c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 spans="1:25" s="54" customFormat="1" ht="25.5">
      <c r="A121" s="65"/>
      <c r="B121" s="66" t="s">
        <v>81</v>
      </c>
      <c r="C121" s="67">
        <v>598</v>
      </c>
      <c r="D121" s="67">
        <v>661</v>
      </c>
      <c r="E121" s="67">
        <v>596</v>
      </c>
      <c r="F121" s="67">
        <v>633</v>
      </c>
      <c r="G121" s="67">
        <v>1059</v>
      </c>
      <c r="H121" s="67">
        <v>922</v>
      </c>
      <c r="I121" s="67">
        <v>891</v>
      </c>
      <c r="J121" s="67">
        <v>931</v>
      </c>
      <c r="K121" s="67">
        <v>1032</v>
      </c>
      <c r="L121" s="67">
        <v>1027</v>
      </c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</row>
    <row r="122" spans="1:25" s="54" customFormat="1" ht="25.5">
      <c r="A122" s="65"/>
      <c r="B122" s="66" t="s">
        <v>82</v>
      </c>
      <c r="C122" s="67">
        <v>380</v>
      </c>
      <c r="D122" s="67">
        <v>820</v>
      </c>
      <c r="E122" s="67">
        <v>873</v>
      </c>
      <c r="F122" s="67">
        <v>838</v>
      </c>
      <c r="G122" s="67">
        <v>1360</v>
      </c>
      <c r="H122" s="67">
        <v>710</v>
      </c>
      <c r="I122" s="67">
        <v>727</v>
      </c>
      <c r="J122" s="67">
        <v>853</v>
      </c>
      <c r="K122" s="67">
        <v>1069</v>
      </c>
      <c r="L122" s="67">
        <v>1022</v>
      </c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1:25" s="54" customFormat="1" ht="15">
      <c r="A123" s="65"/>
      <c r="B123" s="66" t="s">
        <v>83</v>
      </c>
      <c r="C123" s="67">
        <v>93</v>
      </c>
      <c r="D123" s="67">
        <v>78</v>
      </c>
      <c r="E123" s="67">
        <v>32</v>
      </c>
      <c r="F123" s="67">
        <v>4</v>
      </c>
      <c r="G123" s="67">
        <v>41</v>
      </c>
      <c r="H123" s="67">
        <v>14</v>
      </c>
      <c r="I123" s="67">
        <v>36</v>
      </c>
      <c r="J123" s="67">
        <v>106</v>
      </c>
      <c r="K123" s="67">
        <v>32</v>
      </c>
      <c r="L123" s="67">
        <v>46</v>
      </c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1:25" s="54" customFormat="1" ht="15">
      <c r="A124" s="65"/>
      <c r="B124" s="68" t="s">
        <v>84</v>
      </c>
      <c r="C124" s="69">
        <v>1071</v>
      </c>
      <c r="D124" s="69">
        <v>1559</v>
      </c>
      <c r="E124" s="69">
        <v>1501</v>
      </c>
      <c r="F124" s="69">
        <v>1475</v>
      </c>
      <c r="G124" s="69">
        <v>2460</v>
      </c>
      <c r="H124" s="69">
        <v>1646</v>
      </c>
      <c r="I124" s="69">
        <v>1654</v>
      </c>
      <c r="J124" s="69">
        <v>1890</v>
      </c>
      <c r="K124" s="69">
        <v>2133</v>
      </c>
      <c r="L124" s="69">
        <v>2095</v>
      </c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1:25" s="54" customFormat="1" ht="15">
      <c r="A125" s="65"/>
      <c r="B125" s="70" t="s">
        <v>85</v>
      </c>
      <c r="C125" s="67">
        <v>167</v>
      </c>
      <c r="D125" s="67">
        <v>598</v>
      </c>
      <c r="E125" s="67">
        <v>573</v>
      </c>
      <c r="F125" s="67">
        <v>40</v>
      </c>
      <c r="G125" s="67">
        <v>155</v>
      </c>
      <c r="H125" s="67">
        <v>852</v>
      </c>
      <c r="I125" s="67">
        <v>672</v>
      </c>
      <c r="J125" s="67">
        <v>266</v>
      </c>
      <c r="K125" s="67">
        <v>261</v>
      </c>
      <c r="L125" s="67">
        <v>256</v>
      </c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:25" s="54" customFormat="1" ht="15">
      <c r="A126" s="63" t="s">
        <v>89</v>
      </c>
      <c r="B126" s="63" t="s">
        <v>80</v>
      </c>
      <c r="C126" s="64">
        <v>2189</v>
      </c>
      <c r="D126" s="64">
        <v>4063</v>
      </c>
      <c r="E126" s="64">
        <v>4151</v>
      </c>
      <c r="F126" s="64">
        <v>4419</v>
      </c>
      <c r="G126" s="64">
        <v>6753</v>
      </c>
      <c r="H126" s="64">
        <v>6052</v>
      </c>
      <c r="I126" s="64">
        <v>5212</v>
      </c>
      <c r="J126" s="64">
        <v>4787</v>
      </c>
      <c r="K126" s="64">
        <v>5051</v>
      </c>
      <c r="L126" s="64">
        <v>5097</v>
      </c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:25" s="54" customFormat="1" ht="25.5">
      <c r="A127" s="65"/>
      <c r="B127" s="66" t="s">
        <v>81</v>
      </c>
      <c r="C127" s="67">
        <v>1616</v>
      </c>
      <c r="D127" s="67">
        <v>2320</v>
      </c>
      <c r="E127" s="67">
        <v>2664</v>
      </c>
      <c r="F127" s="67">
        <v>3418</v>
      </c>
      <c r="G127" s="67">
        <v>4780</v>
      </c>
      <c r="H127" s="67">
        <v>4007</v>
      </c>
      <c r="I127" s="67">
        <v>3388</v>
      </c>
      <c r="J127" s="67">
        <v>3242</v>
      </c>
      <c r="K127" s="67">
        <v>3442</v>
      </c>
      <c r="L127" s="67">
        <v>3387</v>
      </c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s="54" customFormat="1" ht="25.5">
      <c r="A128" s="65"/>
      <c r="B128" s="66" t="s">
        <v>82</v>
      </c>
      <c r="C128" s="67">
        <v>274</v>
      </c>
      <c r="D128" s="67">
        <v>571</v>
      </c>
      <c r="E128" s="67">
        <v>650</v>
      </c>
      <c r="F128" s="67">
        <v>862</v>
      </c>
      <c r="G128" s="67">
        <v>1635</v>
      </c>
      <c r="H128" s="67">
        <v>484</v>
      </c>
      <c r="I128" s="67">
        <v>515</v>
      </c>
      <c r="J128" s="67">
        <v>879</v>
      </c>
      <c r="K128" s="67">
        <v>940</v>
      </c>
      <c r="L128" s="67">
        <v>1116</v>
      </c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1:25" s="54" customFormat="1" ht="15">
      <c r="A129" s="65"/>
      <c r="B129" s="66" t="s">
        <v>83</v>
      </c>
      <c r="C129" s="67">
        <v>49</v>
      </c>
      <c r="D129" s="67">
        <v>42</v>
      </c>
      <c r="E129" s="67">
        <v>20</v>
      </c>
      <c r="F129" s="67">
        <v>7</v>
      </c>
      <c r="G129" s="67">
        <v>27</v>
      </c>
      <c r="H129" s="67">
        <v>18</v>
      </c>
      <c r="I129" s="67">
        <v>21</v>
      </c>
      <c r="J129" s="67">
        <v>11</v>
      </c>
      <c r="K129" s="67">
        <v>22</v>
      </c>
      <c r="L129" s="67">
        <v>18</v>
      </c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1:25" s="54" customFormat="1" ht="15">
      <c r="A130" s="65"/>
      <c r="B130" s="68" t="s">
        <v>84</v>
      </c>
      <c r="C130" s="69">
        <v>1939</v>
      </c>
      <c r="D130" s="69">
        <v>2933</v>
      </c>
      <c r="E130" s="69">
        <v>3334</v>
      </c>
      <c r="F130" s="69">
        <v>4287</v>
      </c>
      <c r="G130" s="69">
        <v>6442</v>
      </c>
      <c r="H130" s="69">
        <v>4509</v>
      </c>
      <c r="I130" s="69">
        <v>3924</v>
      </c>
      <c r="J130" s="69">
        <v>4132</v>
      </c>
      <c r="K130" s="69">
        <v>4404</v>
      </c>
      <c r="L130" s="69">
        <v>4521</v>
      </c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1:25" s="54" customFormat="1" ht="15">
      <c r="A131" s="65"/>
      <c r="B131" s="70" t="s">
        <v>85</v>
      </c>
      <c r="C131" s="67">
        <v>250</v>
      </c>
      <c r="D131" s="67">
        <v>1130</v>
      </c>
      <c r="E131" s="67">
        <v>817</v>
      </c>
      <c r="F131" s="67">
        <v>132</v>
      </c>
      <c r="G131" s="67">
        <v>311</v>
      </c>
      <c r="H131" s="67">
        <v>1543</v>
      </c>
      <c r="I131" s="67">
        <v>1288</v>
      </c>
      <c r="J131" s="67">
        <v>655</v>
      </c>
      <c r="K131" s="67">
        <v>647</v>
      </c>
      <c r="L131" s="67">
        <v>576</v>
      </c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1:25" s="54" customFormat="1" ht="15">
      <c r="A132" s="63" t="s">
        <v>90</v>
      </c>
      <c r="B132" s="63" t="s">
        <v>80</v>
      </c>
      <c r="C132" s="64">
        <v>588</v>
      </c>
      <c r="D132" s="64">
        <v>796</v>
      </c>
      <c r="E132" s="64">
        <v>694</v>
      </c>
      <c r="F132" s="64">
        <v>1006</v>
      </c>
      <c r="G132" s="64">
        <v>1046</v>
      </c>
      <c r="H132" s="64">
        <v>987</v>
      </c>
      <c r="I132" s="64">
        <v>1100</v>
      </c>
      <c r="J132" s="64">
        <v>1016</v>
      </c>
      <c r="K132" s="64">
        <v>998</v>
      </c>
      <c r="L132" s="64">
        <v>960</v>
      </c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1:25" s="54" customFormat="1" ht="25.5">
      <c r="A133" s="65"/>
      <c r="B133" s="66" t="s">
        <v>81</v>
      </c>
      <c r="C133" s="67">
        <v>354</v>
      </c>
      <c r="D133" s="67">
        <v>397</v>
      </c>
      <c r="E133" s="67">
        <v>338</v>
      </c>
      <c r="F133" s="67">
        <v>590</v>
      </c>
      <c r="G133" s="67">
        <v>590</v>
      </c>
      <c r="H133" s="67">
        <v>537</v>
      </c>
      <c r="I133" s="67">
        <v>610</v>
      </c>
      <c r="J133" s="67">
        <v>646</v>
      </c>
      <c r="K133" s="67">
        <v>639</v>
      </c>
      <c r="L133" s="67">
        <v>565</v>
      </c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1:25" s="54" customFormat="1" ht="25.5">
      <c r="A134" s="65"/>
      <c r="B134" s="66" t="s">
        <v>82</v>
      </c>
      <c r="C134" s="67">
        <v>125</v>
      </c>
      <c r="D134" s="67">
        <v>123</v>
      </c>
      <c r="E134" s="67">
        <v>161</v>
      </c>
      <c r="F134" s="67">
        <v>323</v>
      </c>
      <c r="G134" s="67">
        <v>352</v>
      </c>
      <c r="H134" s="67">
        <v>129</v>
      </c>
      <c r="I134" s="67">
        <v>204</v>
      </c>
      <c r="J134" s="67">
        <v>258</v>
      </c>
      <c r="K134" s="67">
        <v>243</v>
      </c>
      <c r="L134" s="67">
        <v>270</v>
      </c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1:25" s="54" customFormat="1" ht="15">
      <c r="A135" s="65"/>
      <c r="B135" s="66" t="s">
        <v>83</v>
      </c>
      <c r="C135" s="67">
        <v>44</v>
      </c>
      <c r="D135" s="67">
        <v>20</v>
      </c>
      <c r="E135" s="67">
        <v>17</v>
      </c>
      <c r="F135" s="67">
        <v>3</v>
      </c>
      <c r="G135" s="67">
        <v>3</v>
      </c>
      <c r="H135" s="67">
        <v>6</v>
      </c>
      <c r="I135" s="67">
        <v>5</v>
      </c>
      <c r="J135" s="67">
        <v>1</v>
      </c>
      <c r="K135" s="67">
        <v>0</v>
      </c>
      <c r="L135" s="67">
        <v>0</v>
      </c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1:25" s="54" customFormat="1" ht="15">
      <c r="A136" s="65"/>
      <c r="B136" s="68" t="s">
        <v>84</v>
      </c>
      <c r="C136" s="69">
        <v>523</v>
      </c>
      <c r="D136" s="69">
        <v>540</v>
      </c>
      <c r="E136" s="69">
        <v>516</v>
      </c>
      <c r="F136" s="69">
        <v>916</v>
      </c>
      <c r="G136" s="69">
        <v>945</v>
      </c>
      <c r="H136" s="69">
        <v>672</v>
      </c>
      <c r="I136" s="69">
        <v>819</v>
      </c>
      <c r="J136" s="69">
        <v>905</v>
      </c>
      <c r="K136" s="69">
        <v>882</v>
      </c>
      <c r="L136" s="69">
        <v>835</v>
      </c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1:25" s="54" customFormat="1" ht="15">
      <c r="A137" s="65"/>
      <c r="B137" s="70" t="s">
        <v>85</v>
      </c>
      <c r="C137" s="67">
        <v>65</v>
      </c>
      <c r="D137" s="67">
        <v>256</v>
      </c>
      <c r="E137" s="67">
        <v>178</v>
      </c>
      <c r="F137" s="67">
        <v>90</v>
      </c>
      <c r="G137" s="67">
        <v>101</v>
      </c>
      <c r="H137" s="67">
        <v>315</v>
      </c>
      <c r="I137" s="67">
        <v>281</v>
      </c>
      <c r="J137" s="67">
        <v>111</v>
      </c>
      <c r="K137" s="67">
        <v>116</v>
      </c>
      <c r="L137" s="67">
        <v>125</v>
      </c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1:25" s="54" customFormat="1" ht="15">
      <c r="A138" s="63" t="s">
        <v>91</v>
      </c>
      <c r="B138" s="63" t="s">
        <v>80</v>
      </c>
      <c r="C138" s="64">
        <v>1238</v>
      </c>
      <c r="D138" s="64">
        <v>1586</v>
      </c>
      <c r="E138" s="64">
        <v>1621</v>
      </c>
      <c r="F138" s="64">
        <v>2113</v>
      </c>
      <c r="G138" s="64">
        <v>2732</v>
      </c>
      <c r="H138" s="64">
        <v>2663</v>
      </c>
      <c r="I138" s="64">
        <v>2175</v>
      </c>
      <c r="J138" s="64">
        <v>6874</v>
      </c>
      <c r="K138" s="64">
        <v>8289</v>
      </c>
      <c r="L138" s="64">
        <v>7446</v>
      </c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1:25" s="54" customFormat="1" ht="25.5">
      <c r="A139" s="65"/>
      <c r="B139" s="66" t="s">
        <v>81</v>
      </c>
      <c r="C139" s="67">
        <v>592</v>
      </c>
      <c r="D139" s="67">
        <v>639</v>
      </c>
      <c r="E139" s="67">
        <v>733</v>
      </c>
      <c r="F139" s="67">
        <v>1012</v>
      </c>
      <c r="G139" s="67">
        <v>1325</v>
      </c>
      <c r="H139" s="67">
        <v>1294</v>
      </c>
      <c r="I139" s="67">
        <v>1160</v>
      </c>
      <c r="J139" s="67">
        <v>3666</v>
      </c>
      <c r="K139" s="67">
        <v>4347</v>
      </c>
      <c r="L139" s="67">
        <v>4335</v>
      </c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1:25" s="54" customFormat="1" ht="25.5">
      <c r="A140" s="65"/>
      <c r="B140" s="66" t="s">
        <v>82</v>
      </c>
      <c r="C140" s="67">
        <v>246</v>
      </c>
      <c r="D140" s="67">
        <v>513</v>
      </c>
      <c r="E140" s="67">
        <v>421</v>
      </c>
      <c r="F140" s="67">
        <v>524</v>
      </c>
      <c r="G140" s="67">
        <v>756</v>
      </c>
      <c r="H140" s="67">
        <v>461</v>
      </c>
      <c r="I140" s="67">
        <v>443</v>
      </c>
      <c r="J140" s="67">
        <v>1694</v>
      </c>
      <c r="K140" s="67">
        <v>1897</v>
      </c>
      <c r="L140" s="67">
        <v>1540</v>
      </c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1:25" s="54" customFormat="1" ht="15">
      <c r="A141" s="65"/>
      <c r="B141" s="66" t="s">
        <v>83</v>
      </c>
      <c r="C141" s="67">
        <v>358</v>
      </c>
      <c r="D141" s="67">
        <v>280</v>
      </c>
      <c r="E141" s="67">
        <v>259</v>
      </c>
      <c r="F141" s="67">
        <v>201</v>
      </c>
      <c r="G141" s="67">
        <v>191</v>
      </c>
      <c r="H141" s="67">
        <v>197</v>
      </c>
      <c r="I141" s="67">
        <v>164</v>
      </c>
      <c r="J141" s="67">
        <v>1332</v>
      </c>
      <c r="K141" s="67">
        <v>1909</v>
      </c>
      <c r="L141" s="67">
        <v>1428</v>
      </c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1:25" s="54" customFormat="1" ht="15">
      <c r="A142"/>
      <c r="B142" s="68" t="s">
        <v>84</v>
      </c>
      <c r="C142" s="69">
        <v>1196</v>
      </c>
      <c r="D142" s="69">
        <v>1432</v>
      </c>
      <c r="E142" s="69">
        <v>1413</v>
      </c>
      <c r="F142" s="69">
        <v>1737</v>
      </c>
      <c r="G142" s="69">
        <v>2272</v>
      </c>
      <c r="H142" s="69">
        <v>1952</v>
      </c>
      <c r="I142" s="69">
        <v>1767</v>
      </c>
      <c r="J142" s="69">
        <v>6692</v>
      </c>
      <c r="K142" s="69">
        <v>8153</v>
      </c>
      <c r="L142" s="69">
        <v>7303</v>
      </c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1:25" s="54" customFormat="1" ht="15">
      <c r="A143"/>
      <c r="B143" s="70" t="s">
        <v>85</v>
      </c>
      <c r="C143" s="67">
        <v>42</v>
      </c>
      <c r="D143" s="67">
        <v>154</v>
      </c>
      <c r="E143" s="67">
        <v>208</v>
      </c>
      <c r="F143" s="67">
        <v>376</v>
      </c>
      <c r="G143" s="67">
        <v>460</v>
      </c>
      <c r="H143" s="67">
        <v>711</v>
      </c>
      <c r="I143" s="67">
        <v>408</v>
      </c>
      <c r="J143" s="67">
        <v>182</v>
      </c>
      <c r="K143" s="67">
        <v>136</v>
      </c>
      <c r="L143" s="67">
        <v>143</v>
      </c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1:25" s="54" customFormat="1" ht="15">
      <c r="A144" s="63" t="s">
        <v>92</v>
      </c>
      <c r="B144" s="63" t="s">
        <v>80</v>
      </c>
      <c r="C144" s="64">
        <v>86</v>
      </c>
      <c r="D144" s="64">
        <v>187</v>
      </c>
      <c r="E144" s="64">
        <v>205</v>
      </c>
      <c r="F144" s="64">
        <v>171</v>
      </c>
      <c r="G144" s="64">
        <v>292</v>
      </c>
      <c r="H144" s="64">
        <v>331</v>
      </c>
      <c r="I144" s="64">
        <v>254</v>
      </c>
      <c r="J144" s="64">
        <v>335</v>
      </c>
      <c r="K144" s="64">
        <v>333</v>
      </c>
      <c r="L144" s="64">
        <v>298</v>
      </c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1:25" s="54" customFormat="1" ht="25.5">
      <c r="A145" s="65"/>
      <c r="B145" s="66" t="s">
        <v>81</v>
      </c>
      <c r="C145" s="67">
        <v>20</v>
      </c>
      <c r="D145" s="67">
        <v>35</v>
      </c>
      <c r="E145" s="67">
        <v>54</v>
      </c>
      <c r="F145" s="67">
        <v>91</v>
      </c>
      <c r="G145" s="67">
        <v>133</v>
      </c>
      <c r="H145" s="67">
        <v>164</v>
      </c>
      <c r="I145" s="67">
        <v>97</v>
      </c>
      <c r="J145" s="67">
        <v>170</v>
      </c>
      <c r="K145" s="67">
        <v>151</v>
      </c>
      <c r="L145" s="67">
        <v>129</v>
      </c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1:25" s="54" customFormat="1" ht="25.5">
      <c r="A146" s="65"/>
      <c r="B146" s="66" t="s">
        <v>82</v>
      </c>
      <c r="C146" s="67">
        <v>49</v>
      </c>
      <c r="D146" s="67">
        <v>104</v>
      </c>
      <c r="E146" s="67">
        <v>116</v>
      </c>
      <c r="F146" s="67">
        <v>76</v>
      </c>
      <c r="G146" s="67">
        <v>149</v>
      </c>
      <c r="H146" s="67">
        <v>100</v>
      </c>
      <c r="I146" s="67">
        <v>101</v>
      </c>
      <c r="J146" s="67">
        <v>135</v>
      </c>
      <c r="K146" s="67">
        <v>156</v>
      </c>
      <c r="L146" s="67">
        <v>144</v>
      </c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1:25" s="54" customFormat="1" ht="15">
      <c r="A147"/>
      <c r="B147" s="66" t="s">
        <v>83</v>
      </c>
      <c r="C147" s="67">
        <v>5</v>
      </c>
      <c r="D147" s="67">
        <v>1</v>
      </c>
      <c r="E147" s="67">
        <v>2</v>
      </c>
      <c r="F147" s="67">
        <v>2</v>
      </c>
      <c r="G147" s="67">
        <v>4</v>
      </c>
      <c r="H147" s="67">
        <v>1</v>
      </c>
      <c r="I147" s="67">
        <v>1</v>
      </c>
      <c r="J147" s="67">
        <v>2</v>
      </c>
      <c r="K147" s="67">
        <v>2</v>
      </c>
      <c r="L147" s="67">
        <v>3</v>
      </c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1:25" s="54" customFormat="1" ht="15">
      <c r="A148"/>
      <c r="B148" s="68" t="s">
        <v>84</v>
      </c>
      <c r="C148" s="69">
        <v>74</v>
      </c>
      <c r="D148" s="69">
        <v>140</v>
      </c>
      <c r="E148" s="69">
        <v>172</v>
      </c>
      <c r="F148" s="69">
        <v>169</v>
      </c>
      <c r="G148" s="69">
        <v>286</v>
      </c>
      <c r="H148" s="69">
        <v>265</v>
      </c>
      <c r="I148" s="69">
        <v>199</v>
      </c>
      <c r="J148" s="69">
        <v>307</v>
      </c>
      <c r="K148" s="69">
        <v>309</v>
      </c>
      <c r="L148" s="69">
        <v>276</v>
      </c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1:25" s="54" customFormat="1" ht="15">
      <c r="A149"/>
      <c r="B149" s="70" t="s">
        <v>85</v>
      </c>
      <c r="C149" s="67">
        <v>12</v>
      </c>
      <c r="D149" s="67">
        <v>47</v>
      </c>
      <c r="E149" s="67">
        <v>33</v>
      </c>
      <c r="F149" s="67">
        <v>2</v>
      </c>
      <c r="G149" s="67">
        <v>6</v>
      </c>
      <c r="H149" s="67">
        <v>66</v>
      </c>
      <c r="I149" s="67">
        <v>55</v>
      </c>
      <c r="J149" s="67">
        <v>28</v>
      </c>
      <c r="K149" s="67">
        <v>24</v>
      </c>
      <c r="L149" s="67">
        <v>22</v>
      </c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1:25" s="54" customFormat="1" ht="15">
      <c r="A150" s="63" t="s">
        <v>93</v>
      </c>
      <c r="B150" s="63"/>
      <c r="C150" s="64">
        <v>2</v>
      </c>
      <c r="D150" s="64">
        <v>8</v>
      </c>
      <c r="E150" s="64">
        <v>8</v>
      </c>
      <c r="F150" s="64">
        <v>9639</v>
      </c>
      <c r="G150" s="64">
        <v>24</v>
      </c>
      <c r="H150" s="64">
        <v>30</v>
      </c>
      <c r="I150" s="64">
        <v>3</v>
      </c>
      <c r="J150" s="64">
        <v>13</v>
      </c>
      <c r="K150" s="64">
        <v>13</v>
      </c>
      <c r="L150" s="64">
        <v>2</v>
      </c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1:25" s="54" customFormat="1" ht="15">
      <c r="A151" s="71" t="s">
        <v>75</v>
      </c>
      <c r="B151" s="72"/>
      <c r="C151" s="73">
        <v>29481</v>
      </c>
      <c r="D151" s="73">
        <v>33441</v>
      </c>
      <c r="E151" s="73">
        <v>30174</v>
      </c>
      <c r="F151" s="73">
        <v>38269</v>
      </c>
      <c r="G151" s="73">
        <v>36949</v>
      </c>
      <c r="H151" s="73">
        <v>34632</v>
      </c>
      <c r="I151" s="73">
        <v>30596</v>
      </c>
      <c r="J151" s="73">
        <v>34757</v>
      </c>
      <c r="K151" s="73">
        <v>38871</v>
      </c>
      <c r="L151" s="73">
        <v>36687</v>
      </c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1:25" s="54" customFormat="1" ht="15">
      <c r="A152"/>
      <c r="B152" s="74" t="s">
        <v>94</v>
      </c>
      <c r="C152" s="74"/>
      <c r="D152" s="74"/>
      <c r="E152" s="74"/>
      <c r="F152" s="74"/>
      <c r="G152"/>
      <c r="H152"/>
      <c r="I152"/>
      <c r="J152"/>
      <c r="L152" s="75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5:12" ht="15">
      <c r="E153" s="74"/>
      <c r="L153" s="76"/>
    </row>
    <row r="154" ht="15">
      <c r="L154" s="76"/>
    </row>
    <row r="155" ht="15"/>
    <row r="156" ht="15"/>
    <row r="157" ht="15"/>
    <row r="158" spans="1:25" s="54" customFormat="1" ht="15">
      <c r="A158" s="53"/>
      <c r="B158" s="77"/>
      <c r="C158" s="78"/>
      <c r="J158" s="56"/>
      <c r="L158" s="56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1:25" s="54" customFormat="1" ht="15">
      <c r="A159" s="53"/>
      <c r="B159" s="77"/>
      <c r="C159" s="79"/>
      <c r="J159" s="56"/>
      <c r="L159" s="56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1:25" s="54" customFormat="1" ht="15">
      <c r="A160" s="53"/>
      <c r="B160" s="80" t="s">
        <v>95</v>
      </c>
      <c r="C160" s="79"/>
      <c r="J160" s="56"/>
      <c r="L160" s="56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1:25" s="54" customFormat="1" ht="15">
      <c r="A161" s="53"/>
      <c r="B161" s="80">
        <f>MAX($B$190:$K$190)</f>
        <v>38871</v>
      </c>
      <c r="C161" s="78"/>
      <c r="J161" s="56"/>
      <c r="L161" s="56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1:25" s="54" customFormat="1" ht="15">
      <c r="A162" s="53"/>
      <c r="B162" s="80">
        <f aca="true" t="shared" si="16" ref="B162:B170">MAX($B$190:$K$190)</f>
        <v>38871</v>
      </c>
      <c r="C162" s="78"/>
      <c r="J162" s="56"/>
      <c r="L162" s="56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1:25" s="54" customFormat="1" ht="15">
      <c r="A163" s="53"/>
      <c r="B163" s="80">
        <f t="shared" si="16"/>
        <v>38871</v>
      </c>
      <c r="C163" s="78"/>
      <c r="J163" s="56"/>
      <c r="L163" s="56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1:25" s="54" customFormat="1" ht="15">
      <c r="A164" s="53"/>
      <c r="B164" s="80">
        <f t="shared" si="16"/>
        <v>38871</v>
      </c>
      <c r="C164" s="78"/>
      <c r="J164" s="56"/>
      <c r="L164" s="56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1:25" s="54" customFormat="1" ht="15">
      <c r="A165" s="53"/>
      <c r="B165" s="80">
        <f t="shared" si="16"/>
        <v>38871</v>
      </c>
      <c r="C165" s="79"/>
      <c r="J165" s="56"/>
      <c r="L165" s="56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ht="15">
      <c r="B166" s="80">
        <f t="shared" si="16"/>
        <v>38871</v>
      </c>
    </row>
    <row r="167" ht="15">
      <c r="B167" s="80">
        <f t="shared" si="16"/>
        <v>38871</v>
      </c>
    </row>
    <row r="168" ht="15">
      <c r="B168" s="80">
        <f t="shared" si="16"/>
        <v>38871</v>
      </c>
    </row>
    <row r="169" ht="15">
      <c r="B169" s="80">
        <f t="shared" si="16"/>
        <v>38871</v>
      </c>
    </row>
    <row r="170" ht="15">
      <c r="B170" s="80">
        <f t="shared" si="16"/>
        <v>38871</v>
      </c>
    </row>
    <row r="171" ht="15"/>
    <row r="172" ht="15"/>
    <row r="173" ht="15"/>
    <row r="174" ht="15"/>
    <row r="175" ht="15"/>
    <row r="176" ht="15"/>
    <row r="177" spans="1:11" ht="15">
      <c r="A177" s="81"/>
      <c r="B177" s="81"/>
      <c r="C177" s="81"/>
      <c r="D177" s="81"/>
      <c r="E177" s="81"/>
      <c r="F177" s="81"/>
      <c r="G177" s="82"/>
      <c r="H177" s="81"/>
      <c r="I177" s="81"/>
      <c r="J177" s="81"/>
      <c r="K177" s="81"/>
    </row>
    <row r="178" spans="1:11" ht="15">
      <c r="A178" s="83"/>
      <c r="B178" s="84"/>
      <c r="C178" s="84"/>
      <c r="D178" s="84"/>
      <c r="E178" s="84"/>
      <c r="F178" s="84"/>
      <c r="G178" s="75"/>
      <c r="H178" s="84"/>
      <c r="I178" s="84"/>
      <c r="J178" s="84"/>
      <c r="K178" s="84"/>
    </row>
    <row r="179" spans="1:11" ht="15">
      <c r="A179" s="83"/>
      <c r="B179" s="84"/>
      <c r="C179" s="84"/>
      <c r="D179" s="84"/>
      <c r="E179" s="84"/>
      <c r="F179" s="84"/>
      <c r="G179" s="75"/>
      <c r="H179" s="84"/>
      <c r="I179" s="84"/>
      <c r="J179" s="84"/>
      <c r="K179" s="84"/>
    </row>
    <row r="180" spans="1:11" ht="15">
      <c r="A180" s="63"/>
      <c r="B180" s="63">
        <v>2019</v>
      </c>
      <c r="C180" s="63">
        <v>2018</v>
      </c>
      <c r="D180" s="63">
        <v>2017</v>
      </c>
      <c r="E180" s="63">
        <v>2016</v>
      </c>
      <c r="F180" s="63">
        <v>2015</v>
      </c>
      <c r="G180" s="63">
        <v>2014</v>
      </c>
      <c r="H180" s="63">
        <v>2013</v>
      </c>
      <c r="I180" s="63">
        <v>2012</v>
      </c>
      <c r="J180" s="85">
        <v>2011</v>
      </c>
      <c r="K180" s="63">
        <v>2010</v>
      </c>
    </row>
    <row r="181" spans="1:11" ht="15">
      <c r="A181" s="86" t="s">
        <v>79</v>
      </c>
      <c r="B181" s="87">
        <v>18148</v>
      </c>
      <c r="C181" s="87">
        <v>17729</v>
      </c>
      <c r="D181" s="87">
        <v>15033</v>
      </c>
      <c r="E181" s="87">
        <v>15444</v>
      </c>
      <c r="F181" s="87">
        <v>14460</v>
      </c>
      <c r="G181" s="87">
        <v>13721</v>
      </c>
      <c r="H181" s="87">
        <v>12248</v>
      </c>
      <c r="I181" s="87">
        <v>12338</v>
      </c>
      <c r="J181" s="67">
        <v>12685</v>
      </c>
      <c r="K181" s="87">
        <v>12024</v>
      </c>
    </row>
    <row r="182" spans="1:11" ht="15">
      <c r="A182" s="86" t="s">
        <v>86</v>
      </c>
      <c r="B182" s="87">
        <v>5162</v>
      </c>
      <c r="C182" s="87">
        <v>4876</v>
      </c>
      <c r="D182" s="87">
        <v>4291</v>
      </c>
      <c r="E182" s="87">
        <v>6331</v>
      </c>
      <c r="F182" s="87">
        <v>6124</v>
      </c>
      <c r="G182" s="87">
        <v>5603</v>
      </c>
      <c r="H182" s="87">
        <v>4522</v>
      </c>
      <c r="I182" s="87">
        <v>4293</v>
      </c>
      <c r="J182" s="67">
        <v>5837</v>
      </c>
      <c r="K182" s="87">
        <v>5486</v>
      </c>
    </row>
    <row r="183" spans="1:11" ht="15">
      <c r="A183" s="86" t="s">
        <v>87</v>
      </c>
      <c r="B183" s="87">
        <v>830</v>
      </c>
      <c r="C183" s="87">
        <v>2039</v>
      </c>
      <c r="D183" s="87">
        <v>2097</v>
      </c>
      <c r="E183" s="87">
        <v>2708</v>
      </c>
      <c r="F183" s="87">
        <v>2903</v>
      </c>
      <c r="G183" s="87">
        <v>2747</v>
      </c>
      <c r="H183" s="87">
        <v>2756</v>
      </c>
      <c r="I183" s="87">
        <v>2945</v>
      </c>
      <c r="J183" s="67">
        <v>3271</v>
      </c>
      <c r="K183" s="87">
        <v>3023</v>
      </c>
    </row>
    <row r="184" spans="1:11" ht="15">
      <c r="A184" s="86" t="s">
        <v>88</v>
      </c>
      <c r="B184" s="87">
        <v>1238</v>
      </c>
      <c r="C184" s="87">
        <v>2157</v>
      </c>
      <c r="D184" s="87">
        <v>2074</v>
      </c>
      <c r="E184" s="87">
        <v>2726</v>
      </c>
      <c r="F184" s="87">
        <v>2615</v>
      </c>
      <c r="G184" s="87">
        <v>2498</v>
      </c>
      <c r="H184" s="87">
        <v>2326</v>
      </c>
      <c r="I184" s="87">
        <v>2156</v>
      </c>
      <c r="J184" s="67">
        <v>2394</v>
      </c>
      <c r="K184" s="87">
        <v>2351</v>
      </c>
    </row>
    <row r="185" spans="1:11" ht="15">
      <c r="A185" s="86" t="s">
        <v>89</v>
      </c>
      <c r="B185" s="87">
        <v>2189</v>
      </c>
      <c r="C185" s="87">
        <v>4063</v>
      </c>
      <c r="D185" s="87">
        <v>4151</v>
      </c>
      <c r="E185" s="87">
        <v>6991</v>
      </c>
      <c r="F185" s="87">
        <v>6753</v>
      </c>
      <c r="G185" s="87">
        <v>6052</v>
      </c>
      <c r="H185" s="87">
        <v>5212</v>
      </c>
      <c r="I185" s="87">
        <v>4787</v>
      </c>
      <c r="J185" s="67">
        <v>5051</v>
      </c>
      <c r="K185" s="87">
        <v>5097</v>
      </c>
    </row>
    <row r="186" spans="1:11" ht="15">
      <c r="A186" s="86" t="s">
        <v>90</v>
      </c>
      <c r="B186" s="87">
        <v>588</v>
      </c>
      <c r="C186" s="87">
        <v>796</v>
      </c>
      <c r="D186" s="87">
        <v>694</v>
      </c>
      <c r="E186" s="87">
        <v>1021</v>
      </c>
      <c r="F186" s="87">
        <v>1046</v>
      </c>
      <c r="G186" s="87">
        <v>987</v>
      </c>
      <c r="H186" s="87">
        <v>1100</v>
      </c>
      <c r="I186" s="87">
        <v>1016</v>
      </c>
      <c r="J186" s="67">
        <v>998</v>
      </c>
      <c r="K186" s="87">
        <v>960</v>
      </c>
    </row>
    <row r="187" spans="1:11" ht="15">
      <c r="A187" s="86" t="s">
        <v>91</v>
      </c>
      <c r="B187" s="87">
        <v>1238</v>
      </c>
      <c r="C187" s="87">
        <v>1586</v>
      </c>
      <c r="D187" s="87">
        <v>1621</v>
      </c>
      <c r="E187" s="87">
        <v>2694</v>
      </c>
      <c r="F187" s="87">
        <v>2732</v>
      </c>
      <c r="G187" s="87">
        <v>2663</v>
      </c>
      <c r="H187" s="87">
        <v>2175</v>
      </c>
      <c r="I187" s="87">
        <v>6874</v>
      </c>
      <c r="J187" s="67">
        <v>8289</v>
      </c>
      <c r="K187" s="87">
        <v>7446</v>
      </c>
    </row>
    <row r="188" spans="1:11" ht="15">
      <c r="A188" s="86" t="s">
        <v>92</v>
      </c>
      <c r="B188" s="87">
        <v>87</v>
      </c>
      <c r="C188" s="87">
        <v>188</v>
      </c>
      <c r="D188" s="87">
        <v>205</v>
      </c>
      <c r="E188" s="87">
        <v>290</v>
      </c>
      <c r="F188" s="87">
        <v>292</v>
      </c>
      <c r="G188" s="87">
        <v>331</v>
      </c>
      <c r="H188" s="87">
        <v>254</v>
      </c>
      <c r="I188" s="87">
        <v>335</v>
      </c>
      <c r="J188" s="67">
        <v>333</v>
      </c>
      <c r="K188" s="87">
        <v>298</v>
      </c>
    </row>
    <row r="189" spans="1:11" ht="15">
      <c r="A189" s="86" t="s">
        <v>93</v>
      </c>
      <c r="B189" s="87">
        <v>1</v>
      </c>
      <c r="C189" s="87">
        <v>7</v>
      </c>
      <c r="D189" s="87">
        <v>8</v>
      </c>
      <c r="E189" s="87">
        <v>64</v>
      </c>
      <c r="F189" s="87">
        <v>24</v>
      </c>
      <c r="G189" s="87">
        <v>30</v>
      </c>
      <c r="H189" s="87">
        <v>3</v>
      </c>
      <c r="I189" s="87">
        <v>13</v>
      </c>
      <c r="J189" s="67">
        <v>13</v>
      </c>
      <c r="K189" s="87">
        <v>2</v>
      </c>
    </row>
    <row r="190" spans="1:11" ht="15">
      <c r="A190" s="88" t="s">
        <v>75</v>
      </c>
      <c r="B190" s="89">
        <v>29481</v>
      </c>
      <c r="C190" s="89">
        <v>33441</v>
      </c>
      <c r="D190" s="89">
        <v>30174</v>
      </c>
      <c r="E190" s="89">
        <v>38269</v>
      </c>
      <c r="F190" s="89">
        <v>36949</v>
      </c>
      <c r="G190" s="89">
        <v>34632</v>
      </c>
      <c r="H190" s="89">
        <v>30596</v>
      </c>
      <c r="I190" s="89">
        <v>34757</v>
      </c>
      <c r="J190" s="90">
        <v>38871</v>
      </c>
      <c r="K190" s="89">
        <v>36687</v>
      </c>
    </row>
  </sheetData>
  <sheetProtection/>
  <mergeCells count="4">
    <mergeCell ref="A7:B8"/>
    <mergeCell ref="C7:J7"/>
    <mergeCell ref="K7:K8"/>
    <mergeCell ref="L7:L8"/>
  </mergeCells>
  <printOptions/>
  <pageMargins left="0.18" right="0.2" top="0.33" bottom="0.34" header="0.31496062992125984" footer="0.31496062992125984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Araujo</dc:creator>
  <cp:keywords/>
  <dc:description/>
  <cp:lastModifiedBy>Antonio Araujo</cp:lastModifiedBy>
  <dcterms:created xsi:type="dcterms:W3CDTF">2020-09-08T12:38:29Z</dcterms:created>
  <dcterms:modified xsi:type="dcterms:W3CDTF">2020-09-08T12:38:41Z</dcterms:modified>
  <cp:category/>
  <cp:version/>
  <cp:contentType/>
  <cp:contentStatus/>
</cp:coreProperties>
</file>